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БЮДЖЕТА'!$A$8:$G$199</definedName>
    <definedName name="_xlnm.Print_Titles" localSheetId="0">'БЕЗ УЧЕТА СЧЕТОВ БЮДЖЕТА'!$8:$8</definedName>
    <definedName name="_xlnm.Print_Area" localSheetId="0">'БЕЗ УЧЕТА СЧЕТОВ БЮДЖЕТА'!$A$1:$G$199</definedName>
  </definedNames>
  <calcPr calcId="145621"/>
</workbook>
</file>

<file path=xl/calcChain.xml><?xml version="1.0" encoding="utf-8"?>
<calcChain xmlns="http://schemas.openxmlformats.org/spreadsheetml/2006/main">
  <c r="G203" i="1" l="1"/>
  <c r="F203" i="1"/>
  <c r="E203" i="1"/>
  <c r="F117" i="1" l="1"/>
  <c r="G117" i="1"/>
  <c r="E117" i="1"/>
  <c r="F143" i="1"/>
  <c r="G143" i="1"/>
  <c r="E143" i="1"/>
  <c r="F59" i="1"/>
  <c r="G59" i="1"/>
  <c r="G130" i="1"/>
  <c r="G129" i="1" s="1"/>
  <c r="F130" i="1"/>
  <c r="F129" i="1" s="1"/>
  <c r="E130" i="1"/>
  <c r="E129" i="1" s="1"/>
  <c r="F127" i="1"/>
  <c r="G127" i="1"/>
  <c r="E127" i="1"/>
  <c r="F124" i="1"/>
  <c r="G124" i="1"/>
  <c r="E124" i="1"/>
  <c r="F96" i="1"/>
  <c r="G96" i="1"/>
  <c r="E96" i="1"/>
  <c r="F74" i="1"/>
  <c r="G74" i="1"/>
  <c r="E74" i="1"/>
  <c r="F69" i="1"/>
  <c r="G69" i="1"/>
  <c r="E69" i="1"/>
  <c r="F65" i="1"/>
  <c r="G65" i="1"/>
  <c r="E65" i="1"/>
  <c r="E59" i="1"/>
  <c r="F54" i="1"/>
  <c r="G54" i="1"/>
  <c r="E54" i="1"/>
  <c r="F51" i="1"/>
  <c r="F50" i="1" s="1"/>
  <c r="G51" i="1"/>
  <c r="G50" i="1" s="1"/>
  <c r="E51" i="1"/>
  <c r="F14" i="1"/>
  <c r="F13" i="1" s="1"/>
  <c r="G14" i="1"/>
  <c r="G13" i="1" s="1"/>
  <c r="E14" i="1"/>
  <c r="F136" i="1" l="1"/>
  <c r="G136" i="1"/>
  <c r="E136" i="1"/>
  <c r="E50" i="1" l="1"/>
  <c r="F88" i="1" l="1"/>
  <c r="G88" i="1"/>
  <c r="E88" i="1"/>
  <c r="G193" i="1" l="1"/>
  <c r="F193" i="1"/>
  <c r="E193" i="1"/>
  <c r="G152" i="1"/>
  <c r="F152" i="1"/>
  <c r="E152" i="1"/>
  <c r="F160" i="1"/>
  <c r="G160" i="1"/>
  <c r="E160" i="1"/>
  <c r="E126" i="1"/>
  <c r="F111" i="1"/>
  <c r="G111" i="1"/>
  <c r="E111" i="1"/>
  <c r="F109" i="1"/>
  <c r="G109" i="1"/>
  <c r="E109" i="1"/>
  <c r="E108" i="1" s="1"/>
  <c r="E107" i="1" s="1"/>
  <c r="F68" i="1"/>
  <c r="G68" i="1"/>
  <c r="E68" i="1"/>
  <c r="F126" i="1"/>
  <c r="G126" i="1"/>
  <c r="G116" i="1"/>
  <c r="E116" i="1"/>
  <c r="F98" i="1"/>
  <c r="G98" i="1"/>
  <c r="E98" i="1"/>
  <c r="F87" i="1"/>
  <c r="G87" i="1"/>
  <c r="E87" i="1"/>
  <c r="F73" i="1"/>
  <c r="F187" i="1"/>
  <c r="G187" i="1"/>
  <c r="E187" i="1"/>
  <c r="F58" i="1"/>
  <c r="G58" i="1"/>
  <c r="E58" i="1"/>
  <c r="F142" i="1"/>
  <c r="G142" i="1"/>
  <c r="E142" i="1"/>
  <c r="F116" i="1"/>
  <c r="F83" i="1"/>
  <c r="G83" i="1"/>
  <c r="E83" i="1"/>
  <c r="G85" i="1"/>
  <c r="F85" i="1"/>
  <c r="E85" i="1"/>
  <c r="G73" i="1"/>
  <c r="G45" i="1"/>
  <c r="G44" i="1" s="1"/>
  <c r="F45" i="1"/>
  <c r="F44" i="1" s="1"/>
  <c r="E45" i="1"/>
  <c r="E44" i="1" s="1"/>
  <c r="F165" i="1"/>
  <c r="G165" i="1"/>
  <c r="E165" i="1"/>
  <c r="F114" i="1"/>
  <c r="F113" i="1" s="1"/>
  <c r="G114" i="1"/>
  <c r="G113" i="1" s="1"/>
  <c r="E114" i="1"/>
  <c r="E113" i="1" s="1"/>
  <c r="F38" i="1"/>
  <c r="G38" i="1"/>
  <c r="E38" i="1"/>
  <c r="F34" i="1"/>
  <c r="G34" i="1"/>
  <c r="E34" i="1"/>
  <c r="E13" i="1"/>
  <c r="G197" i="1"/>
  <c r="G196" i="1" s="1"/>
  <c r="F197" i="1"/>
  <c r="F196" i="1" s="1"/>
  <c r="G191" i="1"/>
  <c r="F191" i="1"/>
  <c r="G189" i="1"/>
  <c r="F189" i="1"/>
  <c r="G185" i="1"/>
  <c r="F185" i="1"/>
  <c r="G182" i="1"/>
  <c r="F182" i="1"/>
  <c r="G179" i="1"/>
  <c r="F179" i="1"/>
  <c r="G177" i="1"/>
  <c r="F177" i="1"/>
  <c r="G175" i="1"/>
  <c r="F175" i="1"/>
  <c r="G158" i="1"/>
  <c r="F158" i="1"/>
  <c r="G156" i="1"/>
  <c r="F156" i="1"/>
  <c r="G140" i="1"/>
  <c r="G139" i="1" s="1"/>
  <c r="F140" i="1"/>
  <c r="F139" i="1" s="1"/>
  <c r="G135" i="1"/>
  <c r="F135" i="1"/>
  <c r="G133" i="1"/>
  <c r="G132" i="1" s="1"/>
  <c r="F133" i="1"/>
  <c r="F132" i="1" s="1"/>
  <c r="G123" i="1"/>
  <c r="F123" i="1"/>
  <c r="G105" i="1"/>
  <c r="F105" i="1"/>
  <c r="G80" i="1"/>
  <c r="G79" i="1" s="1"/>
  <c r="F80" i="1"/>
  <c r="F79" i="1" s="1"/>
  <c r="G77" i="1"/>
  <c r="G76" i="1" s="1"/>
  <c r="F77" i="1"/>
  <c r="F76" i="1" s="1"/>
  <c r="G64" i="1"/>
  <c r="F64" i="1"/>
  <c r="G62" i="1"/>
  <c r="G61" i="1" s="1"/>
  <c r="F62" i="1"/>
  <c r="F61" i="1" s="1"/>
  <c r="G56" i="1"/>
  <c r="G53" i="1" s="1"/>
  <c r="F56" i="1"/>
  <c r="F53" i="1" s="1"/>
  <c r="G48" i="1"/>
  <c r="G47" i="1" s="1"/>
  <c r="F48" i="1"/>
  <c r="F47" i="1" s="1"/>
  <c r="G41" i="1"/>
  <c r="F41" i="1"/>
  <c r="G25" i="1"/>
  <c r="F25" i="1"/>
  <c r="G20" i="1"/>
  <c r="F20" i="1"/>
  <c r="G11" i="1"/>
  <c r="G10" i="1" s="1"/>
  <c r="F11" i="1"/>
  <c r="F10" i="1" s="1"/>
  <c r="E123" i="1"/>
  <c r="E56" i="1"/>
  <c r="E25" i="1"/>
  <c r="E20" i="1"/>
  <c r="E197" i="1"/>
  <c r="E196" i="1" s="1"/>
  <c r="E191" i="1"/>
  <c r="E189" i="1"/>
  <c r="E185" i="1"/>
  <c r="E182" i="1"/>
  <c r="E179" i="1"/>
  <c r="E177" i="1"/>
  <c r="E175" i="1"/>
  <c r="E158" i="1"/>
  <c r="E156" i="1"/>
  <c r="E140" i="1"/>
  <c r="E139" i="1" s="1"/>
  <c r="E135" i="1"/>
  <c r="E133" i="1"/>
  <c r="E132" i="1" s="1"/>
  <c r="E105" i="1"/>
  <c r="E80" i="1"/>
  <c r="E79" i="1" s="1"/>
  <c r="E77" i="1"/>
  <c r="E76" i="1" s="1"/>
  <c r="E73" i="1"/>
  <c r="E64" i="1"/>
  <c r="E62" i="1"/>
  <c r="E61" i="1" s="1"/>
  <c r="E48" i="1"/>
  <c r="E47" i="1" s="1"/>
  <c r="E41" i="1"/>
  <c r="E11" i="1"/>
  <c r="E10" i="1" s="1"/>
  <c r="G150" i="1" l="1"/>
  <c r="E150" i="1"/>
  <c r="F150" i="1"/>
  <c r="F149" i="1" s="1"/>
  <c r="G108" i="1"/>
  <c r="G107" i="1" s="1"/>
  <c r="E82" i="1"/>
  <c r="G82" i="1"/>
  <c r="G149" i="1"/>
  <c r="F108" i="1"/>
  <c r="F107" i="1" s="1"/>
  <c r="E149" i="1"/>
  <c r="E53" i="1"/>
  <c r="F95" i="1"/>
  <c r="F94" i="1" s="1"/>
  <c r="G95" i="1"/>
  <c r="G94" i="1" s="1"/>
  <c r="F19" i="1"/>
  <c r="F18" i="1" s="1"/>
  <c r="F82" i="1"/>
  <c r="E95" i="1"/>
  <c r="E94" i="1" s="1"/>
  <c r="G19" i="1"/>
  <c r="G18" i="1" s="1"/>
  <c r="G9" i="1" s="1"/>
  <c r="E19" i="1"/>
  <c r="E18" i="1" s="1"/>
  <c r="F9" i="1" l="1"/>
  <c r="F199" i="1" s="1"/>
  <c r="E9" i="1"/>
  <c r="E199" i="1" s="1"/>
  <c r="G199" i="1"/>
</calcChain>
</file>

<file path=xl/sharedStrings.xml><?xml version="1.0" encoding="utf-8"?>
<sst xmlns="http://schemas.openxmlformats.org/spreadsheetml/2006/main" count="397" uniqueCount="297">
  <si>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</si>
  <si>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</si>
  <si>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</si>
  <si>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</si>
  <si>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</si>
  <si>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</si>
  <si>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</si>
  <si>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</si>
  <si>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</si>
  <si>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</si>
  <si>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</si>
  <si>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</si>
  <si>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</si>
  <si>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</si>
  <si>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</si>
  <si>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</si>
  <si>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</si>
  <si>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</si>
  <si>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</si>
  <si>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</si>
  <si>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</si>
  <si>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</si>
  <si>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</si>
  <si>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</si>
  <si>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</si>
  <si>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</si>
  <si>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</si>
  <si>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</si>
  <si>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</si>
  <si>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</si>
  <si>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</si>
  <si>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</si>
  <si>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</si>
  <si>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</si>
  <si>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</si>
  <si>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</si>
  <si>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</si>
  <si>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</si>
  <si>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</si>
  <si>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</si>
  <si>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</si>
  <si>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</si>
  <si>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</si>
  <si>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</si>
  <si>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</si>
  <si>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</si>
  <si>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</si>
  <si>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</si>
  <si>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</si>
  <si>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</si>
  <si>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</si>
  <si>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</si>
  <si>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</si>
  <si>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</si>
  <si>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</si>
  <si>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</si>
  <si>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</si>
  <si>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</si>
  <si>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</si>
  <si>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</si>
  <si>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</si>
  <si>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</si>
  <si>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</si>
  <si>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</si>
  <si>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</si>
  <si>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</si>
  <si>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</si>
  <si>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</si>
  <si>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</si>
  <si>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</si>
  <si>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</si>
  <si>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</si>
  <si>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</si>
  <si>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</si>
  <si>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</si>
  <si>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</si>
  <si>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</si>
  <si>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</si>
  <si>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</si>
  <si>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</si>
  <si>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</si>
  <si>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</si>
  <si>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</si>
  <si>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</si>
  <si>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</si>
  <si>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</si>
  <si>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</si>
  <si>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</si>
  <si>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</si>
  <si>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</si>
  <si>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</si>
  <si>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</si>
  <si>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</si>
  <si>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</si>
  <si>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</si>
  <si>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</si>
  <si>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</si>
  <si>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</si>
  <si>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</si>
  <si>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</si>
  <si>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</si>
  <si>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</si>
  <si>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</si>
  <si>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</si>
  <si>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</si>
  <si>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</si>
  <si>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</si>
  <si>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</si>
  <si>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</si>
  <si>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</si>
  <si>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</si>
  <si>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</si>
  <si>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</si>
  <si>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</si>
  <si>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</si>
  <si>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</si>
  <si>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</si>
  <si>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</si>
  <si>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</si>
  <si>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</si>
  <si>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</si>
  <si>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</si>
  <si>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</si>
  <si>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</si>
  <si>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</si>
  <si>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</si>
  <si>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</si>
  <si>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</si>
  <si>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</si>
  <si>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</si>
  <si>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</si>
  <si>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</si>
  <si>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</si>
  <si>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</si>
  <si>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</si>
  <si>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</si>
  <si>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</si>
  <si>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</si>
  <si>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</si>
  <si>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</si>
  <si>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</si>
  <si>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</si>
  <si>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</si>
  <si>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</si>
  <si>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</si>
  <si>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</si>
  <si>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</si>
  <si>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по обеспечение граждан твердым топливом (дровами) местный бюджет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</si>
  <si>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</si>
  <si>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</si>
  <si>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</si>
  <si>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</si>
  <si>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</si>
  <si>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</si>
  <si>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</si>
  <si>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</si>
  <si>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</si>
  <si>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</si>
  <si>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</si>
  <si>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</si>
  <si>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0700011620</t>
  </si>
  <si>
    <t>1100011630</t>
  </si>
  <si>
    <t>1500011610</t>
  </si>
  <si>
    <t>1630011610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</si>
  <si>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</si>
  <si>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</si>
  <si>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</si>
  <si>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</si>
  <si>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</si>
  <si>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</si>
  <si>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</si>
  <si>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</si>
  <si>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</si>
  <si>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</si>
  <si>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</si>
  <si>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</si>
  <si>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</si>
  <si>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99999M0820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</si>
  <si>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</si>
  <si>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</si>
  <si>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</si>
  <si>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</si>
  <si>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</si>
  <si>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</si>
  <si>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</si>
  <si>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</si>
  <si>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</si>
  <si>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</si>
  <si>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26000М0820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</si>
  <si>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</si>
  <si>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</si>
  <si>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</si>
  <si>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</si>
  <si>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</si>
  <si>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</si>
  <si>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</si>
  <si>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</si>
  <si>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</si>
  <si>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</si>
  <si>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</si>
  <si>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</si>
  <si>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</si>
  <si>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</si>
  <si>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</si>
  <si>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</si>
  <si>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</si>
  <si>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</si>
  <si>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</si>
  <si>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</si>
  <si>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</si>
  <si>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</si>
  <si>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</si>
  <si>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</si>
  <si>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</si>
  <si>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</si>
  <si>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</si>
  <si>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2000011610</t>
  </si>
  <si>
    <t>1400011610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</si>
  <si>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</si>
  <si>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</si>
  <si>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</si>
  <si>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</si>
  <si>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</si>
  <si>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</si>
  <si>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</si>
  <si>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</si>
  <si>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</si>
  <si>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</si>
  <si>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</si>
  <si>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</si>
  <si>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</si>
  <si>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</si>
  <si>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</si>
  <si>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</si>
  <si>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</si>
  <si>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</si>
  <si>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</si>
  <si>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</si>
  <si>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</si>
  <si>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</si>
  <si>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</si>
  <si>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</si>
  <si>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</si>
  <si>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</si>
  <si>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</si>
  <si>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</si>
  <si>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</si>
  <si>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тыс.руб.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</si>
  <si>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</si>
  <si>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</si>
  <si>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</si>
  <si>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</si>
  <si>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</si>
  <si>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</si>
  <si>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</si>
  <si>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</si>
  <si>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</si>
  <si>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</si>
  <si>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</si>
  <si>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</si>
  <si>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</si>
  <si>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</si>
  <si>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</si>
  <si>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Мероприятия районных казенных муниципальных учреждений по развитию физической культуры и спорта ММР</t>
  </si>
  <si>
    <t>1500011630</t>
  </si>
  <si>
    <t>Предоставление субсидий бюджетным, автономным учреждениям и иным некоммерческим организациям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</si>
  <si>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</si>
  <si>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</si>
  <si>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</si>
  <si>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</si>
  <si>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</si>
  <si>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0500011610</t>
  </si>
  <si>
    <t>0900092410</t>
  </si>
  <si>
    <t>Мероприятия  по организации транспортного обслуживания населения за счет средств краевого бюджета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</si>
  <si>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краевого бюджета</t>
  </si>
  <si>
    <t>10000S2100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</si>
  <si>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местного бюджета</t>
  </si>
  <si>
    <t>Развитие спортивной инфраструктуры, находящейся в муниципальной собственности за счет средств краевого бюджета</t>
  </si>
  <si>
    <t>Развитие спортивной инфраструктуры, находящейся в муниципальной собственности за счет средств местного бюджета</t>
  </si>
  <si>
    <t>150P592680</t>
  </si>
  <si>
    <t>150P5S2680</t>
  </si>
  <si>
    <t>Создание и развитие системы газоснабжения муниципальных образований за счет бюджета Приморского края</t>
  </si>
  <si>
    <t xml:space="preserve">Создание и развитие системы газоснабжения муниципальных образований за счет местногобюджета </t>
  </si>
  <si>
    <t>1900092280</t>
  </si>
  <si>
    <t>19000S2280</t>
  </si>
  <si>
    <t>2200000000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</si>
  <si>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</si>
  <si>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</si>
  <si>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26000S2170</t>
  </si>
  <si>
    <t>2600092170</t>
  </si>
  <si>
    <t>№ _____ от ________</t>
  </si>
  <si>
    <t>2026 год</t>
  </si>
  <si>
    <t>районного бюджета на 2024 год и плановый период 2025 и 2026 годы по финансовому обеспечению муниципальных программ Михайловского муниципального района и непрограммным направлениям деятельности</t>
  </si>
  <si>
    <t xml:space="preserve">Мероприятия районных администрации Михайловского муниципального района по содействию развитию малого и среднего предпринимательства на территории ММР </t>
  </si>
  <si>
    <t>Мероприятия по инвентаризации кладбищ, стен скорби, крематориев, а также мест захоронений на кладбищах и в стенах скорби за счет средств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</si>
  <si>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 за счет средств местного бюджета</t>
  </si>
  <si>
    <t xml:space="preserve">Приложение 10 к решению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</si>
</sst>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"/>
    <numFmt numFmtId="166" formatCode="0.000"/>
    <numFmt numFmtId="167" formatCode="#,##0.0000"/>
    <numFmt numFmtId="168" formatCode="#,##0.00000"/>
    <numFmt numFmtId="169" formatCode="_-* #,##0.000_р_._-;\-* #,##0.000_р_._-;_-* &quot;-&quot;??_р_._-;_-@_-"/>
    <numFmt numFmtId="170" formatCode="_-* #,##0.00000_р_._-;\-* #,##0.00000_р_._-;_-* &quot;-&quot;??_р_._-;_-@_-"/>
    <numFmt numFmtId="171" formatCode="_-* #,##0.0000_р_._-;\-* #,##0.0000_р_._-;_-* &quot;-&quot;??_р_._-;_-@_-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7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165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8" fontId="6" fillId="5" borderId="0" xfId="0" applyNumberFormat="1" applyFont="1" applyFill="1" applyBorder="1" applyAlignment="1">
      <alignment horizontal="center" vertical="center" shrinkToFit="1"/>
    </xf>
    <xf numFmtId="168" fontId="2" fillId="0" borderId="0" xfId="0" applyNumberFormat="1" applyFont="1"/>
    <xf numFmtId="168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8" fontId="3" fillId="4" borderId="1" xfId="0" applyNumberFormat="1" applyFont="1" applyFill="1" applyBorder="1" applyAlignment="1">
      <alignment horizontal="center" vertical="center" shrinkToFit="1"/>
    </xf>
    <xf numFmtId="168" fontId="9" fillId="4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8" fontId="7" fillId="6" borderId="1" xfId="0" applyNumberFormat="1" applyFont="1" applyFill="1" applyBorder="1" applyAlignment="1">
      <alignment horizontal="center" vertical="center" shrinkToFit="1"/>
    </xf>
    <xf numFmtId="167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shrinkToFi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65" fontId="10" fillId="9" borderId="1" xfId="0" applyNumberFormat="1" applyFont="1" applyFill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shrinkToFit="1"/>
    </xf>
    <xf numFmtId="171" fontId="3" fillId="5" borderId="1" xfId="5" applyNumberFormat="1" applyFont="1" applyFill="1" applyBorder="1" applyAlignment="1">
      <alignment horizontal="center" vertical="center" shrinkToFit="1"/>
    </xf>
    <xf numFmtId="170" fontId="3" fillId="5" borderId="1" xfId="5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9" fontId="3" fillId="5" borderId="1" xfId="5" applyNumberFormat="1" applyFont="1" applyFill="1" applyBorder="1" applyAlignment="1">
      <alignment horizontal="center" vertical="center" shrinkToFit="1"/>
    </xf>
    <xf numFmtId="168" fontId="3" fillId="9" borderId="1" xfId="0" applyNumberFormat="1" applyFont="1" applyFill="1" applyBorder="1" applyAlignment="1">
      <alignment horizontal="center" vertical="center" shrinkToFit="1"/>
    </xf>
    <xf numFmtId="168" fontId="10" fillId="7" borderId="1" xfId="0" applyNumberFormat="1" applyFont="1" applyFill="1" applyBorder="1" applyAlignment="1">
      <alignment horizontal="center" vertical="center" wrapText="1"/>
    </xf>
    <xf numFmtId="170" fontId="2" fillId="0" borderId="0" xfId="5" applyNumberFormat="1" applyFont="1" applyAlignment="1">
      <alignment shrinkToFi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showGridLines="0" tabSelected="1" view="pageBreakPreview" zoomScale="112" zoomScaleNormal="100" zoomScaleSheetLayoutView="112" workbookViewId="0">
      <selection activeCell="A6" sqref="A6:G6"/>
    </sheetView>
  </sheetViews>
  <sheetFormatPr defaultRowHeight="12.75" outlineLevelRow="6" x14ac:dyDescent="0.2"/>
  <cols>
    <col min="1" max="1" width="75.28515625" style="2" customWidth="1"/>
    <col min="2" max="2" width="6.140625" style="13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8" width="20" style="2" customWidth="1"/>
    <col min="9" max="16384" width="9.140625" style="2"/>
  </cols>
  <sheetData>
    <row r="1" spans="1:8" ht="15.75" x14ac:dyDescent="0.25">
      <c r="B1" s="88"/>
      <c r="C1" s="88"/>
      <c r="D1" s="88"/>
      <c r="E1" s="104" t="s">
        <v>296</v>
      </c>
      <c r="F1" s="104"/>
      <c r="G1" s="104"/>
    </row>
    <row r="2" spans="1:8" ht="15" customHeight="1" x14ac:dyDescent="0.25">
      <c r="B2" s="89"/>
      <c r="C2" s="89"/>
      <c r="D2" s="89"/>
      <c r="E2" s="105" t="s">
        <v>53</v>
      </c>
      <c r="F2" s="105"/>
      <c r="G2" s="105"/>
    </row>
    <row r="3" spans="1:8" ht="15.75" x14ac:dyDescent="0.25">
      <c r="B3" s="90"/>
      <c r="C3" s="91"/>
      <c r="D3" s="91"/>
      <c r="E3" s="101" t="s">
        <v>290</v>
      </c>
      <c r="F3" s="101"/>
      <c r="G3" s="101"/>
    </row>
    <row r="4" spans="1:8" x14ac:dyDescent="0.2">
      <c r="B4" s="2"/>
    </row>
    <row r="5" spans="1:8" ht="30.75" customHeight="1" x14ac:dyDescent="0.35">
      <c r="A5" s="103" t="s">
        <v>18</v>
      </c>
      <c r="B5" s="103"/>
      <c r="C5" s="103"/>
      <c r="D5" s="103"/>
      <c r="E5" s="103"/>
      <c r="F5" s="103"/>
      <c r="G5" s="103"/>
    </row>
    <row r="6" spans="1:8" ht="57" customHeight="1" x14ac:dyDescent="0.2">
      <c r="A6" s="102" t="s">
        <v>292</v>
      </c>
      <c r="B6" s="102"/>
      <c r="C6" s="102"/>
      <c r="D6" s="102"/>
      <c r="E6" s="102"/>
      <c r="F6" s="102"/>
      <c r="G6" s="102"/>
    </row>
    <row r="7" spans="1:8" ht="15.75" x14ac:dyDescent="0.25">
      <c r="A7" s="19"/>
      <c r="B7" s="19"/>
      <c r="C7" s="19"/>
      <c r="D7" s="19"/>
      <c r="E7" s="19"/>
      <c r="G7" s="2" t="s">
        <v>247</v>
      </c>
    </row>
    <row r="8" spans="1:8" ht="15" x14ac:dyDescent="0.2">
      <c r="A8" s="4" t="s">
        <v>0</v>
      </c>
      <c r="B8" s="4" t="s">
        <v>13</v>
      </c>
      <c r="C8" s="4" t="s">
        <v>1</v>
      </c>
      <c r="D8" s="4" t="s">
        <v>187</v>
      </c>
      <c r="E8" s="4" t="s">
        <v>236</v>
      </c>
      <c r="F8" s="4" t="s">
        <v>242</v>
      </c>
      <c r="G8" s="4" t="s">
        <v>291</v>
      </c>
    </row>
    <row r="9" spans="1:8" ht="25.5" customHeight="1" x14ac:dyDescent="0.2">
      <c r="A9" s="34" t="s">
        <v>52</v>
      </c>
      <c r="B9" s="35" t="s">
        <v>2</v>
      </c>
      <c r="C9" s="36"/>
      <c r="D9" s="35" t="s">
        <v>75</v>
      </c>
      <c r="E9" s="77">
        <f>E13+E18+E50+E58+E61+E68+E73+E76+E79+E87+E94+E113+E10+E53+E47+E107+E116+E132+E135+E139+E142+E64+E82+E123+E126+E129</f>
        <v>1220652.4314999999</v>
      </c>
      <c r="F9" s="77">
        <f>F13+F18+F50+F58+F61+F68+F73+F76+F79+F87+F94+F113+F10+F53+F47+F107+F116+F132+F135+F139+F142+F64+F82+F123+F126+F129</f>
        <v>1103188.8410700003</v>
      </c>
      <c r="G9" s="77">
        <f>G13+G18+G50+G58+G61+G68+G73+G76+G79+G87+G94+G113+G10+G53+G47+G107+G116+G132+G135+G139+G142+G64+G82+G123+G126+G129</f>
        <v>1147741.0117000001</v>
      </c>
    </row>
    <row r="10" spans="1:8" ht="33.75" customHeight="1" x14ac:dyDescent="0.2">
      <c r="A10" s="43" t="s">
        <v>155</v>
      </c>
      <c r="B10" s="44" t="s">
        <v>58</v>
      </c>
      <c r="C10" s="45"/>
      <c r="D10" s="44" t="s">
        <v>76</v>
      </c>
      <c r="E10" s="46">
        <f t="shared" ref="E10:G11" si="0">E11</f>
        <v>2010.60889</v>
      </c>
      <c r="F10" s="46">
        <f t="shared" si="0"/>
        <v>1637.15777</v>
      </c>
      <c r="G10" s="46">
        <f t="shared" si="0"/>
        <v>1543.7354</v>
      </c>
    </row>
    <row r="11" spans="1:8" ht="18" customHeight="1" x14ac:dyDescent="0.2">
      <c r="A11" s="63" t="s">
        <v>14</v>
      </c>
      <c r="B11" s="47" t="s">
        <v>58</v>
      </c>
      <c r="C11" s="48"/>
      <c r="D11" s="47" t="s">
        <v>76</v>
      </c>
      <c r="E11" s="49">
        <f t="shared" si="0"/>
        <v>2010.60889</v>
      </c>
      <c r="F11" s="49">
        <f t="shared" si="0"/>
        <v>1637.15777</v>
      </c>
      <c r="G11" s="49">
        <f t="shared" si="0"/>
        <v>1543.7354</v>
      </c>
    </row>
    <row r="12" spans="1:8" ht="32.25" customHeight="1" x14ac:dyDescent="0.2">
      <c r="A12" s="26" t="s">
        <v>121</v>
      </c>
      <c r="B12" s="50" t="s">
        <v>58</v>
      </c>
      <c r="C12" s="51"/>
      <c r="D12" s="50" t="s">
        <v>120</v>
      </c>
      <c r="E12" s="80">
        <v>2010.60889</v>
      </c>
      <c r="F12" s="80">
        <v>1637.15777</v>
      </c>
      <c r="G12" s="80">
        <v>1543.7354</v>
      </c>
    </row>
    <row r="13" spans="1:8" ht="31.5" x14ac:dyDescent="0.2">
      <c r="A13" s="12" t="s">
        <v>122</v>
      </c>
      <c r="B13" s="14">
        <v>951</v>
      </c>
      <c r="C13" s="9"/>
      <c r="D13" s="9" t="s">
        <v>78</v>
      </c>
      <c r="E13" s="53">
        <f>E14</f>
        <v>29610</v>
      </c>
      <c r="F13" s="53">
        <f t="shared" ref="F13:G13" si="1">F14</f>
        <v>28610</v>
      </c>
      <c r="G13" s="53">
        <f t="shared" si="1"/>
        <v>28000</v>
      </c>
    </row>
    <row r="14" spans="1:8" ht="14.25" x14ac:dyDescent="0.2">
      <c r="A14" s="63" t="s">
        <v>14</v>
      </c>
      <c r="B14" s="64">
        <v>951</v>
      </c>
      <c r="C14" s="65"/>
      <c r="D14" s="64" t="s">
        <v>78</v>
      </c>
      <c r="E14" s="66">
        <f>E15+E16+E17</f>
        <v>29610</v>
      </c>
      <c r="F14" s="66">
        <f t="shared" ref="F14:G14" si="2">F15+F16+F17</f>
        <v>28610</v>
      </c>
      <c r="G14" s="66">
        <f t="shared" si="2"/>
        <v>28000</v>
      </c>
    </row>
    <row r="15" spans="1:8" ht="31.5" x14ac:dyDescent="0.2">
      <c r="A15" s="26" t="s">
        <v>29</v>
      </c>
      <c r="B15" s="22">
        <v>951</v>
      </c>
      <c r="C15" s="24"/>
      <c r="D15" s="23" t="s">
        <v>77</v>
      </c>
      <c r="E15" s="93">
        <v>29000</v>
      </c>
      <c r="F15" s="93">
        <v>28000</v>
      </c>
      <c r="G15" s="93">
        <v>28000</v>
      </c>
      <c r="H15" s="92"/>
    </row>
    <row r="16" spans="1:8" ht="18.75" x14ac:dyDescent="0.2">
      <c r="A16" s="26" t="s">
        <v>74</v>
      </c>
      <c r="B16" s="22">
        <v>951</v>
      </c>
      <c r="C16" s="24"/>
      <c r="D16" s="23" t="s">
        <v>156</v>
      </c>
      <c r="E16" s="52">
        <v>0</v>
      </c>
      <c r="F16" s="52">
        <v>0</v>
      </c>
      <c r="G16" s="52">
        <v>0</v>
      </c>
    </row>
    <row r="17" spans="1:7" ht="47.25" x14ac:dyDescent="0.2">
      <c r="A17" s="26" t="s">
        <v>137</v>
      </c>
      <c r="B17" s="22">
        <v>951</v>
      </c>
      <c r="C17" s="24"/>
      <c r="D17" s="23" t="s">
        <v>224</v>
      </c>
      <c r="E17" s="52">
        <v>610</v>
      </c>
      <c r="F17" s="52">
        <v>610</v>
      </c>
      <c r="G17" s="52">
        <v>0</v>
      </c>
    </row>
    <row r="18" spans="1:7" ht="15.75" x14ac:dyDescent="0.2">
      <c r="A18" s="12" t="s">
        <v>123</v>
      </c>
      <c r="B18" s="14">
        <v>953</v>
      </c>
      <c r="C18" s="9"/>
      <c r="D18" s="9" t="s">
        <v>81</v>
      </c>
      <c r="E18" s="74">
        <f>E19+E44</f>
        <v>954182.70029999991</v>
      </c>
      <c r="F18" s="74">
        <f>F19+F44</f>
        <v>960741.20830000006</v>
      </c>
      <c r="G18" s="74">
        <f>G19+G44</f>
        <v>1010278.6213000001</v>
      </c>
    </row>
    <row r="19" spans="1:7" ht="25.5" x14ac:dyDescent="0.2">
      <c r="A19" s="63" t="s">
        <v>16</v>
      </c>
      <c r="B19" s="64" t="s">
        <v>15</v>
      </c>
      <c r="C19" s="65"/>
      <c r="D19" s="64" t="s">
        <v>75</v>
      </c>
      <c r="E19" s="66">
        <f>E20+E25+E34+E41+E38</f>
        <v>953682.70029999991</v>
      </c>
      <c r="F19" s="66">
        <f>F20+F25+F34+F41+F38</f>
        <v>960441.20830000006</v>
      </c>
      <c r="G19" s="66">
        <f>G20+G25+G34+G41+G38</f>
        <v>1009978.6213000001</v>
      </c>
    </row>
    <row r="20" spans="1:7" ht="19.5" customHeight="1" x14ac:dyDescent="0.2">
      <c r="A20" s="30" t="s">
        <v>43</v>
      </c>
      <c r="B20" s="16">
        <v>953</v>
      </c>
      <c r="C20" s="6"/>
      <c r="D20" s="6" t="s">
        <v>79</v>
      </c>
      <c r="E20" s="71">
        <f>E21+E23+E22+E24</f>
        <v>215840.201</v>
      </c>
      <c r="F20" s="71">
        <f>F21+F23+F22+F24</f>
        <v>217672.40100000001</v>
      </c>
      <c r="G20" s="71">
        <f>G21+G23+G22+G24</f>
        <v>230377.92</v>
      </c>
    </row>
    <row r="21" spans="1:7" ht="31.5" x14ac:dyDescent="0.2">
      <c r="A21" s="21" t="s">
        <v>29</v>
      </c>
      <c r="B21" s="22">
        <v>953</v>
      </c>
      <c r="C21" s="23"/>
      <c r="D21" s="23" t="s">
        <v>80</v>
      </c>
      <c r="E21" s="52">
        <v>84500</v>
      </c>
      <c r="F21" s="52">
        <v>80000</v>
      </c>
      <c r="G21" s="52">
        <v>86000</v>
      </c>
    </row>
    <row r="22" spans="1:7" ht="31.5" x14ac:dyDescent="0.2">
      <c r="A22" s="26" t="s">
        <v>56</v>
      </c>
      <c r="B22" s="22">
        <v>953</v>
      </c>
      <c r="C22" s="23"/>
      <c r="D22" s="23" t="s">
        <v>82</v>
      </c>
      <c r="E22" s="52">
        <v>2000</v>
      </c>
      <c r="F22" s="52">
        <v>500</v>
      </c>
      <c r="G22" s="52">
        <v>0</v>
      </c>
    </row>
    <row r="23" spans="1:7" ht="51" customHeight="1" x14ac:dyDescent="0.2">
      <c r="A23" s="26" t="s">
        <v>44</v>
      </c>
      <c r="B23" s="22">
        <v>953</v>
      </c>
      <c r="C23" s="23"/>
      <c r="D23" s="23" t="s">
        <v>83</v>
      </c>
      <c r="E23" s="52">
        <v>128590.201</v>
      </c>
      <c r="F23" s="52">
        <v>136422.40100000001</v>
      </c>
      <c r="G23" s="52">
        <v>144377.92000000001</v>
      </c>
    </row>
    <row r="24" spans="1:7" ht="51" customHeight="1" x14ac:dyDescent="0.2">
      <c r="A24" s="32" t="s">
        <v>137</v>
      </c>
      <c r="B24" s="33">
        <v>953</v>
      </c>
      <c r="C24" s="23"/>
      <c r="D24" s="23" t="s">
        <v>225</v>
      </c>
      <c r="E24" s="52">
        <v>750</v>
      </c>
      <c r="F24" s="52">
        <v>750</v>
      </c>
      <c r="G24" s="52">
        <v>0</v>
      </c>
    </row>
    <row r="25" spans="1:7" ht="23.25" customHeight="1" x14ac:dyDescent="0.25">
      <c r="A25" s="31" t="s">
        <v>45</v>
      </c>
      <c r="B25" s="29">
        <v>953</v>
      </c>
      <c r="C25" s="6"/>
      <c r="D25" s="6" t="s">
        <v>84</v>
      </c>
      <c r="E25" s="71">
        <f>SUM(E26:E33)</f>
        <v>649606.09129999997</v>
      </c>
      <c r="F25" s="71">
        <f>SUM(F26:F33)</f>
        <v>669901.83730000001</v>
      </c>
      <c r="G25" s="71">
        <f>SUM(G26:G33)</f>
        <v>702733.7313000001</v>
      </c>
    </row>
    <row r="26" spans="1:7" ht="31.5" x14ac:dyDescent="0.2">
      <c r="A26" s="21" t="s">
        <v>29</v>
      </c>
      <c r="B26" s="22">
        <v>953</v>
      </c>
      <c r="C26" s="23"/>
      <c r="D26" s="23" t="s">
        <v>85</v>
      </c>
      <c r="E26" s="52">
        <v>153500</v>
      </c>
      <c r="F26" s="52">
        <v>150000</v>
      </c>
      <c r="G26" s="52">
        <v>158000</v>
      </c>
    </row>
    <row r="27" spans="1:7" ht="31.5" x14ac:dyDescent="0.2">
      <c r="A27" s="26" t="s">
        <v>62</v>
      </c>
      <c r="B27" s="22">
        <v>953</v>
      </c>
      <c r="C27" s="23"/>
      <c r="D27" s="23" t="s">
        <v>86</v>
      </c>
      <c r="E27" s="86">
        <v>3000</v>
      </c>
      <c r="F27" s="86">
        <v>500</v>
      </c>
      <c r="G27" s="86">
        <v>0</v>
      </c>
    </row>
    <row r="28" spans="1:7" ht="63" x14ac:dyDescent="0.2">
      <c r="A28" s="26" t="s">
        <v>262</v>
      </c>
      <c r="B28" s="22">
        <v>953</v>
      </c>
      <c r="C28" s="23"/>
      <c r="D28" s="23" t="s">
        <v>266</v>
      </c>
      <c r="E28" s="86">
        <v>4081.3773000000001</v>
      </c>
      <c r="F28" s="86">
        <v>4081.3773000000001</v>
      </c>
      <c r="G28" s="86">
        <v>4081.3773000000001</v>
      </c>
    </row>
    <row r="29" spans="1:7" ht="47.25" x14ac:dyDescent="0.2">
      <c r="A29" s="26" t="s">
        <v>203</v>
      </c>
      <c r="B29" s="22">
        <v>953</v>
      </c>
      <c r="C29" s="23"/>
      <c r="D29" s="23" t="s">
        <v>204</v>
      </c>
      <c r="E29" s="93">
        <v>27144</v>
      </c>
      <c r="F29" s="93">
        <v>27144</v>
      </c>
      <c r="G29" s="93">
        <v>27144</v>
      </c>
    </row>
    <row r="30" spans="1:7" ht="48" customHeight="1" x14ac:dyDescent="0.2">
      <c r="A30" s="32" t="s">
        <v>46</v>
      </c>
      <c r="B30" s="33">
        <v>953</v>
      </c>
      <c r="C30" s="23"/>
      <c r="D30" s="23" t="s">
        <v>87</v>
      </c>
      <c r="E30" s="86">
        <v>423928.364</v>
      </c>
      <c r="F30" s="86">
        <v>450690.06</v>
      </c>
      <c r="G30" s="86">
        <v>477821.223</v>
      </c>
    </row>
    <row r="31" spans="1:7" ht="48" customHeight="1" x14ac:dyDescent="0.2">
      <c r="A31" s="32" t="s">
        <v>229</v>
      </c>
      <c r="B31" s="33">
        <v>953</v>
      </c>
      <c r="C31" s="23"/>
      <c r="D31" s="23" t="s">
        <v>228</v>
      </c>
      <c r="E31" s="86">
        <v>10102.25</v>
      </c>
      <c r="F31" s="86">
        <v>10102.25</v>
      </c>
      <c r="G31" s="86">
        <v>10102.25</v>
      </c>
    </row>
    <row r="32" spans="1:7" ht="48" customHeight="1" x14ac:dyDescent="0.2">
      <c r="A32" s="32" t="s">
        <v>137</v>
      </c>
      <c r="B32" s="33">
        <v>953</v>
      </c>
      <c r="C32" s="23"/>
      <c r="D32" s="23" t="s">
        <v>226</v>
      </c>
      <c r="E32" s="52">
        <v>3025</v>
      </c>
      <c r="F32" s="52">
        <v>2140</v>
      </c>
      <c r="G32" s="52">
        <v>0</v>
      </c>
    </row>
    <row r="33" spans="1:7" ht="42" customHeight="1" x14ac:dyDescent="0.2">
      <c r="A33" s="26" t="s">
        <v>201</v>
      </c>
      <c r="B33" s="22">
        <v>953</v>
      </c>
      <c r="C33" s="23"/>
      <c r="D33" s="23" t="s">
        <v>202</v>
      </c>
      <c r="E33" s="93">
        <v>24825.1</v>
      </c>
      <c r="F33" s="93">
        <v>25244.15</v>
      </c>
      <c r="G33" s="93">
        <v>25584.881000000001</v>
      </c>
    </row>
    <row r="34" spans="1:7" ht="31.5" x14ac:dyDescent="0.2">
      <c r="A34" s="30" t="s">
        <v>47</v>
      </c>
      <c r="B34" s="29">
        <v>953</v>
      </c>
      <c r="C34" s="6"/>
      <c r="D34" s="6" t="s">
        <v>88</v>
      </c>
      <c r="E34" s="71">
        <f>E35+E36+E37</f>
        <v>44174</v>
      </c>
      <c r="F34" s="55">
        <f>F35+F36+F37</f>
        <v>40000</v>
      </c>
      <c r="G34" s="55">
        <f>G35+G36+G37</f>
        <v>44000</v>
      </c>
    </row>
    <row r="35" spans="1:7" ht="31.5" x14ac:dyDescent="0.2">
      <c r="A35" s="21" t="s">
        <v>48</v>
      </c>
      <c r="B35" s="22">
        <v>953</v>
      </c>
      <c r="C35" s="23"/>
      <c r="D35" s="23" t="s">
        <v>89</v>
      </c>
      <c r="E35" s="52">
        <v>44000</v>
      </c>
      <c r="F35" s="52">
        <v>40000</v>
      </c>
      <c r="G35" s="52">
        <v>44000</v>
      </c>
    </row>
    <row r="36" spans="1:7" ht="20.25" customHeight="1" x14ac:dyDescent="0.2">
      <c r="A36" s="26" t="s">
        <v>111</v>
      </c>
      <c r="B36" s="22">
        <v>953</v>
      </c>
      <c r="C36" s="23"/>
      <c r="D36" s="23" t="s">
        <v>112</v>
      </c>
      <c r="E36" s="52">
        <v>174</v>
      </c>
      <c r="F36" s="52">
        <v>0</v>
      </c>
      <c r="G36" s="52">
        <v>0</v>
      </c>
    </row>
    <row r="37" spans="1:7" ht="48" customHeight="1" x14ac:dyDescent="0.2">
      <c r="A37" s="73" t="s">
        <v>137</v>
      </c>
      <c r="B37" s="22">
        <v>953</v>
      </c>
      <c r="C37" s="23"/>
      <c r="D37" s="23" t="s">
        <v>227</v>
      </c>
      <c r="E37" s="52">
        <v>0</v>
      </c>
      <c r="F37" s="52">
        <v>0</v>
      </c>
      <c r="G37" s="52">
        <v>0</v>
      </c>
    </row>
    <row r="38" spans="1:7" ht="33.75" customHeight="1" x14ac:dyDescent="0.2">
      <c r="A38" s="72" t="s">
        <v>219</v>
      </c>
      <c r="B38" s="29">
        <v>953</v>
      </c>
      <c r="C38" s="6"/>
      <c r="D38" s="6" t="s">
        <v>149</v>
      </c>
      <c r="E38" s="55">
        <f>E39+E40</f>
        <v>6743.6</v>
      </c>
      <c r="F38" s="55">
        <f>F39+F40</f>
        <v>3866.97</v>
      </c>
      <c r="G38" s="55">
        <f>G39+G40</f>
        <v>3866.97</v>
      </c>
    </row>
    <row r="39" spans="1:7" ht="37.5" customHeight="1" x14ac:dyDescent="0.2">
      <c r="A39" s="73" t="s">
        <v>49</v>
      </c>
      <c r="B39" s="22">
        <v>953</v>
      </c>
      <c r="C39" s="23"/>
      <c r="D39" s="23" t="s">
        <v>220</v>
      </c>
      <c r="E39" s="52">
        <v>1743.6</v>
      </c>
      <c r="F39" s="52">
        <v>1743.6</v>
      </c>
      <c r="G39" s="52">
        <v>1743.6</v>
      </c>
    </row>
    <row r="40" spans="1:7" ht="50.25" customHeight="1" x14ac:dyDescent="0.2">
      <c r="A40" s="73" t="s">
        <v>221</v>
      </c>
      <c r="B40" s="22">
        <v>953</v>
      </c>
      <c r="C40" s="23"/>
      <c r="D40" s="23" t="s">
        <v>218</v>
      </c>
      <c r="E40" s="52">
        <v>5000</v>
      </c>
      <c r="F40" s="52">
        <v>2123.37</v>
      </c>
      <c r="G40" s="52">
        <v>2123.37</v>
      </c>
    </row>
    <row r="41" spans="1:7" ht="31.5" x14ac:dyDescent="0.2">
      <c r="A41" s="30" t="s">
        <v>50</v>
      </c>
      <c r="B41" s="16">
        <v>953</v>
      </c>
      <c r="C41" s="6"/>
      <c r="D41" s="6" t="s">
        <v>90</v>
      </c>
      <c r="E41" s="55">
        <f>E42+E43</f>
        <v>37318.807999999997</v>
      </c>
      <c r="F41" s="55">
        <f>F42+F43</f>
        <v>29000</v>
      </c>
      <c r="G41" s="55">
        <f>G42+G43</f>
        <v>29000</v>
      </c>
    </row>
    <row r="42" spans="1:7" ht="31.5" x14ac:dyDescent="0.2">
      <c r="A42" s="21" t="s">
        <v>23</v>
      </c>
      <c r="B42" s="22">
        <v>953</v>
      </c>
      <c r="C42" s="23"/>
      <c r="D42" s="23" t="s">
        <v>157</v>
      </c>
      <c r="E42" s="52">
        <v>37000</v>
      </c>
      <c r="F42" s="52">
        <v>29000</v>
      </c>
      <c r="G42" s="52">
        <v>29000</v>
      </c>
    </row>
    <row r="43" spans="1:7" ht="15.75" x14ac:dyDescent="0.2">
      <c r="A43" s="21" t="s">
        <v>63</v>
      </c>
      <c r="B43" s="22">
        <v>953</v>
      </c>
      <c r="C43" s="23"/>
      <c r="D43" s="23" t="s">
        <v>91</v>
      </c>
      <c r="E43" s="52">
        <v>318.80799999999999</v>
      </c>
      <c r="F43" s="52">
        <v>0</v>
      </c>
      <c r="G43" s="52">
        <v>0</v>
      </c>
    </row>
    <row r="44" spans="1:7" ht="15.75" x14ac:dyDescent="0.2">
      <c r="A44" s="63" t="s">
        <v>14</v>
      </c>
      <c r="B44" s="40">
        <v>951</v>
      </c>
      <c r="C44" s="41"/>
      <c r="D44" s="41" t="s">
        <v>75</v>
      </c>
      <c r="E44" s="42">
        <f t="shared" ref="E44:G45" si="3">E45</f>
        <v>500</v>
      </c>
      <c r="F44" s="42">
        <f t="shared" si="3"/>
        <v>300</v>
      </c>
      <c r="G44" s="42">
        <f t="shared" si="3"/>
        <v>300</v>
      </c>
    </row>
    <row r="45" spans="1:7" ht="31.5" x14ac:dyDescent="0.2">
      <c r="A45" s="30" t="s">
        <v>230</v>
      </c>
      <c r="B45" s="16">
        <v>951</v>
      </c>
      <c r="C45" s="6"/>
      <c r="D45" s="6" t="s">
        <v>231</v>
      </c>
      <c r="E45" s="55">
        <f>E46</f>
        <v>500</v>
      </c>
      <c r="F45" s="55">
        <f t="shared" si="3"/>
        <v>300</v>
      </c>
      <c r="G45" s="55">
        <f t="shared" si="3"/>
        <v>300</v>
      </c>
    </row>
    <row r="46" spans="1:7" ht="21.75" customHeight="1" x14ac:dyDescent="0.2">
      <c r="A46" s="21" t="s">
        <v>153</v>
      </c>
      <c r="B46" s="22">
        <v>951</v>
      </c>
      <c r="C46" s="23"/>
      <c r="D46" s="23" t="s">
        <v>232</v>
      </c>
      <c r="E46" s="93">
        <v>500</v>
      </c>
      <c r="F46" s="93">
        <v>300</v>
      </c>
      <c r="G46" s="93">
        <v>300</v>
      </c>
    </row>
    <row r="47" spans="1:7" ht="31.5" x14ac:dyDescent="0.2">
      <c r="A47" s="8" t="s">
        <v>124</v>
      </c>
      <c r="B47" s="14">
        <v>951</v>
      </c>
      <c r="C47" s="9"/>
      <c r="D47" s="9" t="s">
        <v>92</v>
      </c>
      <c r="E47" s="10">
        <f t="shared" ref="E47:G48" si="4">E48</f>
        <v>270.60000000000002</v>
      </c>
      <c r="F47" s="10">
        <f t="shared" si="4"/>
        <v>240</v>
      </c>
      <c r="G47" s="10">
        <f t="shared" si="4"/>
        <v>240</v>
      </c>
    </row>
    <row r="48" spans="1:7" ht="15.75" x14ac:dyDescent="0.2">
      <c r="A48" s="63" t="s">
        <v>14</v>
      </c>
      <c r="B48" s="40">
        <v>951</v>
      </c>
      <c r="C48" s="41"/>
      <c r="D48" s="41" t="s">
        <v>92</v>
      </c>
      <c r="E48" s="42">
        <f t="shared" si="4"/>
        <v>270.60000000000002</v>
      </c>
      <c r="F48" s="42">
        <f t="shared" si="4"/>
        <v>240</v>
      </c>
      <c r="G48" s="42">
        <f t="shared" si="4"/>
        <v>240</v>
      </c>
    </row>
    <row r="49" spans="1:7" ht="31.5" x14ac:dyDescent="0.2">
      <c r="A49" s="26" t="s">
        <v>59</v>
      </c>
      <c r="B49" s="22">
        <v>951</v>
      </c>
      <c r="C49" s="23"/>
      <c r="D49" s="23" t="s">
        <v>158</v>
      </c>
      <c r="E49" s="52">
        <v>270.60000000000002</v>
      </c>
      <c r="F49" s="52">
        <v>240</v>
      </c>
      <c r="G49" s="52">
        <v>240</v>
      </c>
    </row>
    <row r="50" spans="1:7" ht="34.5" customHeight="1" x14ac:dyDescent="0.2">
      <c r="A50" s="12" t="s">
        <v>145</v>
      </c>
      <c r="B50" s="14">
        <v>951</v>
      </c>
      <c r="C50" s="9"/>
      <c r="D50" s="9" t="s">
        <v>93</v>
      </c>
      <c r="E50" s="10">
        <f>E51</f>
        <v>100</v>
      </c>
      <c r="F50" s="10">
        <f t="shared" ref="F50:G51" si="5">F51</f>
        <v>50</v>
      </c>
      <c r="G50" s="10">
        <f t="shared" si="5"/>
        <v>50</v>
      </c>
    </row>
    <row r="51" spans="1:7" ht="14.25" x14ac:dyDescent="0.2">
      <c r="A51" s="63" t="s">
        <v>14</v>
      </c>
      <c r="B51" s="64">
        <v>951</v>
      </c>
      <c r="C51" s="65"/>
      <c r="D51" s="64" t="s">
        <v>93</v>
      </c>
      <c r="E51" s="67">
        <f>E52</f>
        <v>100</v>
      </c>
      <c r="F51" s="67">
        <f t="shared" si="5"/>
        <v>50</v>
      </c>
      <c r="G51" s="67">
        <f t="shared" si="5"/>
        <v>50</v>
      </c>
    </row>
    <row r="52" spans="1:7" ht="33" customHeight="1" x14ac:dyDescent="0.2">
      <c r="A52" s="26" t="s">
        <v>37</v>
      </c>
      <c r="B52" s="22">
        <v>951</v>
      </c>
      <c r="C52" s="23"/>
      <c r="D52" s="23" t="s">
        <v>271</v>
      </c>
      <c r="E52" s="25">
        <v>100</v>
      </c>
      <c r="F52" s="25">
        <v>50</v>
      </c>
      <c r="G52" s="25">
        <v>50</v>
      </c>
    </row>
    <row r="53" spans="1:7" ht="33" customHeight="1" x14ac:dyDescent="0.2">
      <c r="A53" s="28" t="s">
        <v>125</v>
      </c>
      <c r="B53" s="14" t="s">
        <v>2</v>
      </c>
      <c r="C53" s="9"/>
      <c r="D53" s="9" t="s">
        <v>94</v>
      </c>
      <c r="E53" s="10">
        <f>E54+E56</f>
        <v>123</v>
      </c>
      <c r="F53" s="10">
        <f>F54+F56</f>
        <v>38</v>
      </c>
      <c r="G53" s="10">
        <f>G54+G56</f>
        <v>38</v>
      </c>
    </row>
    <row r="54" spans="1:7" ht="18.75" customHeight="1" x14ac:dyDescent="0.2">
      <c r="A54" s="63" t="s">
        <v>14</v>
      </c>
      <c r="B54" s="40">
        <v>951</v>
      </c>
      <c r="C54" s="41"/>
      <c r="D54" s="41" t="s">
        <v>94</v>
      </c>
      <c r="E54" s="42">
        <f>E55</f>
        <v>38</v>
      </c>
      <c r="F54" s="42">
        <f t="shared" ref="F54:G54" si="6">F55</f>
        <v>38</v>
      </c>
      <c r="G54" s="42">
        <f t="shared" si="6"/>
        <v>38</v>
      </c>
    </row>
    <row r="55" spans="1:7" ht="33" customHeight="1" x14ac:dyDescent="0.2">
      <c r="A55" s="21" t="s">
        <v>57</v>
      </c>
      <c r="B55" s="22">
        <v>951</v>
      </c>
      <c r="C55" s="23"/>
      <c r="D55" s="23" t="s">
        <v>159</v>
      </c>
      <c r="E55" s="25">
        <v>38</v>
      </c>
      <c r="F55" s="25">
        <v>38</v>
      </c>
      <c r="G55" s="25">
        <v>38</v>
      </c>
    </row>
    <row r="56" spans="1:7" ht="33" customHeight="1" x14ac:dyDescent="0.2">
      <c r="A56" s="63" t="s">
        <v>16</v>
      </c>
      <c r="B56" s="64" t="s">
        <v>15</v>
      </c>
      <c r="C56" s="65"/>
      <c r="D56" s="64" t="s">
        <v>75</v>
      </c>
      <c r="E56" s="66">
        <f>E57</f>
        <v>85</v>
      </c>
      <c r="F56" s="66">
        <f>F57</f>
        <v>0</v>
      </c>
      <c r="G56" s="66">
        <f>G57</f>
        <v>0</v>
      </c>
    </row>
    <row r="57" spans="1:7" ht="33" customHeight="1" x14ac:dyDescent="0.2">
      <c r="A57" s="21" t="s">
        <v>199</v>
      </c>
      <c r="B57" s="22">
        <v>953</v>
      </c>
      <c r="C57" s="23"/>
      <c r="D57" s="23" t="s">
        <v>198</v>
      </c>
      <c r="E57" s="25">
        <v>85</v>
      </c>
      <c r="F57" s="25">
        <v>0</v>
      </c>
      <c r="G57" s="25">
        <v>0</v>
      </c>
    </row>
    <row r="58" spans="1:7" ht="36.75" customHeight="1" x14ac:dyDescent="0.2">
      <c r="A58" s="43" t="s">
        <v>126</v>
      </c>
      <c r="B58" s="14">
        <v>951</v>
      </c>
      <c r="C58" s="9"/>
      <c r="D58" s="9" t="s">
        <v>95</v>
      </c>
      <c r="E58" s="10">
        <f>E59</f>
        <v>50</v>
      </c>
      <c r="F58" s="10">
        <f t="shared" ref="F58:G59" si="7">F59</f>
        <v>50</v>
      </c>
      <c r="G58" s="10">
        <f t="shared" si="7"/>
        <v>50</v>
      </c>
    </row>
    <row r="59" spans="1:7" ht="14.25" x14ac:dyDescent="0.2">
      <c r="A59" s="63" t="s">
        <v>14</v>
      </c>
      <c r="B59" s="64">
        <v>951</v>
      </c>
      <c r="C59" s="65"/>
      <c r="D59" s="64" t="s">
        <v>95</v>
      </c>
      <c r="E59" s="67">
        <f>E60</f>
        <v>50</v>
      </c>
      <c r="F59" s="67">
        <f t="shared" si="7"/>
        <v>50</v>
      </c>
      <c r="G59" s="67">
        <f t="shared" si="7"/>
        <v>50</v>
      </c>
    </row>
    <row r="60" spans="1:7" ht="31.5" x14ac:dyDescent="0.2">
      <c r="A60" s="21" t="s">
        <v>27</v>
      </c>
      <c r="B60" s="22">
        <v>951</v>
      </c>
      <c r="C60" s="23"/>
      <c r="D60" s="23" t="s">
        <v>160</v>
      </c>
      <c r="E60" s="25">
        <v>50</v>
      </c>
      <c r="F60" s="25">
        <v>50</v>
      </c>
      <c r="G60" s="25">
        <v>50</v>
      </c>
    </row>
    <row r="61" spans="1:7" ht="35.25" customHeight="1" x14ac:dyDescent="0.2">
      <c r="A61" s="43" t="s">
        <v>127</v>
      </c>
      <c r="B61" s="14">
        <v>951</v>
      </c>
      <c r="C61" s="9"/>
      <c r="D61" s="9" t="s">
        <v>96</v>
      </c>
      <c r="E61" s="53">
        <f t="shared" ref="E61:G62" si="8">E62</f>
        <v>100</v>
      </c>
      <c r="F61" s="53">
        <f t="shared" si="8"/>
        <v>50</v>
      </c>
      <c r="G61" s="53">
        <f t="shared" si="8"/>
        <v>50</v>
      </c>
    </row>
    <row r="62" spans="1:7" ht="14.25" x14ac:dyDescent="0.2">
      <c r="A62" s="63" t="s">
        <v>14</v>
      </c>
      <c r="B62" s="64" t="s">
        <v>58</v>
      </c>
      <c r="C62" s="65"/>
      <c r="D62" s="64" t="s">
        <v>96</v>
      </c>
      <c r="E62" s="66">
        <f t="shared" si="8"/>
        <v>100</v>
      </c>
      <c r="F62" s="66">
        <f t="shared" si="8"/>
        <v>50</v>
      </c>
      <c r="G62" s="66">
        <f t="shared" si="8"/>
        <v>50</v>
      </c>
    </row>
    <row r="63" spans="1:7" ht="49.5" customHeight="1" x14ac:dyDescent="0.2">
      <c r="A63" s="21" t="s">
        <v>293</v>
      </c>
      <c r="B63" s="22">
        <v>951</v>
      </c>
      <c r="C63" s="23"/>
      <c r="D63" s="23" t="s">
        <v>241</v>
      </c>
      <c r="E63" s="52">
        <v>100</v>
      </c>
      <c r="F63" s="52">
        <v>50</v>
      </c>
      <c r="G63" s="52">
        <v>50</v>
      </c>
    </row>
    <row r="64" spans="1:7" ht="15.75" x14ac:dyDescent="0.2">
      <c r="A64" s="43" t="s">
        <v>207</v>
      </c>
      <c r="B64" s="14">
        <v>951</v>
      </c>
      <c r="C64" s="9"/>
      <c r="D64" s="9" t="s">
        <v>196</v>
      </c>
      <c r="E64" s="53">
        <f t="shared" ref="E64:G64" si="9">E65</f>
        <v>20728.299489999998</v>
      </c>
      <c r="F64" s="53">
        <f t="shared" si="9"/>
        <v>545.1</v>
      </c>
      <c r="G64" s="53">
        <f t="shared" si="9"/>
        <v>854.8</v>
      </c>
    </row>
    <row r="65" spans="1:7" ht="14.25" x14ac:dyDescent="0.2">
      <c r="A65" s="63" t="s">
        <v>14</v>
      </c>
      <c r="B65" s="64">
        <v>951</v>
      </c>
      <c r="C65" s="65"/>
      <c r="D65" s="64" t="s">
        <v>196</v>
      </c>
      <c r="E65" s="66">
        <f>E66+E67</f>
        <v>20728.299489999998</v>
      </c>
      <c r="F65" s="66">
        <f t="shared" ref="F65:G65" si="10">F66+F67</f>
        <v>545.1</v>
      </c>
      <c r="G65" s="66">
        <f t="shared" si="10"/>
        <v>854.8</v>
      </c>
    </row>
    <row r="66" spans="1:7" ht="32.25" customHeight="1" x14ac:dyDescent="0.2">
      <c r="A66" s="61" t="s">
        <v>208</v>
      </c>
      <c r="B66" s="82">
        <v>951</v>
      </c>
      <c r="C66" s="83"/>
      <c r="D66" s="82" t="s">
        <v>197</v>
      </c>
      <c r="E66" s="84">
        <v>8000</v>
      </c>
      <c r="F66" s="84">
        <v>545.1</v>
      </c>
      <c r="G66" s="84">
        <v>854.8</v>
      </c>
    </row>
    <row r="67" spans="1:7" ht="32.25" customHeight="1" x14ac:dyDescent="0.2">
      <c r="A67" s="61" t="s">
        <v>273</v>
      </c>
      <c r="B67" s="82">
        <v>951</v>
      </c>
      <c r="C67" s="83"/>
      <c r="D67" s="82" t="s">
        <v>272</v>
      </c>
      <c r="E67" s="84">
        <v>12728.299489999999</v>
      </c>
      <c r="F67" s="84">
        <v>0</v>
      </c>
      <c r="G67" s="84">
        <v>0</v>
      </c>
    </row>
    <row r="68" spans="1:7" ht="32.25" customHeight="1" x14ac:dyDescent="0.2">
      <c r="A68" s="43" t="s">
        <v>248</v>
      </c>
      <c r="B68" s="14">
        <v>951</v>
      </c>
      <c r="C68" s="9"/>
      <c r="D68" s="9" t="s">
        <v>249</v>
      </c>
      <c r="E68" s="53">
        <f t="shared" ref="E68:G68" si="11">E69</f>
        <v>55856.828169999993</v>
      </c>
      <c r="F68" s="53">
        <f t="shared" si="11"/>
        <v>100</v>
      </c>
      <c r="G68" s="53">
        <f t="shared" si="11"/>
        <v>100</v>
      </c>
    </row>
    <row r="69" spans="1:7" ht="32.25" customHeight="1" x14ac:dyDescent="0.2">
      <c r="A69" s="63" t="s">
        <v>14</v>
      </c>
      <c r="B69" s="64">
        <v>951</v>
      </c>
      <c r="C69" s="65"/>
      <c r="D69" s="64" t="s">
        <v>249</v>
      </c>
      <c r="E69" s="95">
        <f>E70+E71+E72</f>
        <v>55856.828169999993</v>
      </c>
      <c r="F69" s="95">
        <f t="shared" ref="F69:G69" si="12">F70+F71+F72</f>
        <v>100</v>
      </c>
      <c r="G69" s="95">
        <f t="shared" si="12"/>
        <v>100</v>
      </c>
    </row>
    <row r="70" spans="1:7" ht="32.25" customHeight="1" x14ac:dyDescent="0.2">
      <c r="A70" s="21" t="s">
        <v>250</v>
      </c>
      <c r="B70" s="22">
        <v>951</v>
      </c>
      <c r="C70" s="23"/>
      <c r="D70" s="23" t="s">
        <v>251</v>
      </c>
      <c r="E70" s="52">
        <v>300</v>
      </c>
      <c r="F70" s="52">
        <v>100</v>
      </c>
      <c r="G70" s="52">
        <v>100</v>
      </c>
    </row>
    <row r="71" spans="1:7" ht="50.25" customHeight="1" x14ac:dyDescent="0.2">
      <c r="A71" s="21" t="s">
        <v>274</v>
      </c>
      <c r="B71" s="22">
        <v>951</v>
      </c>
      <c r="C71" s="23"/>
      <c r="D71" s="23">
        <v>1000092100</v>
      </c>
      <c r="E71" s="52">
        <v>54441.558169999997</v>
      </c>
      <c r="F71" s="52">
        <v>0</v>
      </c>
      <c r="G71" s="52">
        <v>0</v>
      </c>
    </row>
    <row r="72" spans="1:7" ht="50.25" customHeight="1" x14ac:dyDescent="0.2">
      <c r="A72" s="21" t="s">
        <v>276</v>
      </c>
      <c r="B72" s="22">
        <v>951</v>
      </c>
      <c r="C72" s="23"/>
      <c r="D72" s="23" t="s">
        <v>275</v>
      </c>
      <c r="E72" s="52">
        <v>1115.27</v>
      </c>
      <c r="F72" s="52">
        <v>0</v>
      </c>
      <c r="G72" s="52">
        <v>0</v>
      </c>
    </row>
    <row r="73" spans="1:7" ht="66" customHeight="1" x14ac:dyDescent="0.2">
      <c r="A73" s="43" t="s">
        <v>128</v>
      </c>
      <c r="B73" s="14">
        <v>951</v>
      </c>
      <c r="C73" s="11"/>
      <c r="D73" s="11" t="s">
        <v>97</v>
      </c>
      <c r="E73" s="81">
        <f>E74</f>
        <v>28315.1</v>
      </c>
      <c r="F73" s="81">
        <f>F74</f>
        <v>30241.3</v>
      </c>
      <c r="G73" s="81">
        <f>G74</f>
        <v>31430.6</v>
      </c>
    </row>
    <row r="74" spans="1:7" ht="14.25" x14ac:dyDescent="0.2">
      <c r="A74" s="63" t="s">
        <v>14</v>
      </c>
      <c r="B74" s="64">
        <v>951</v>
      </c>
      <c r="C74" s="65"/>
      <c r="D74" s="64" t="s">
        <v>97</v>
      </c>
      <c r="E74" s="95">
        <f>E75</f>
        <v>28315.1</v>
      </c>
      <c r="F74" s="95">
        <f t="shared" ref="F74:G74" si="13">F75</f>
        <v>30241.3</v>
      </c>
      <c r="G74" s="95">
        <f t="shared" si="13"/>
        <v>31430.6</v>
      </c>
    </row>
    <row r="75" spans="1:7" ht="49.5" customHeight="1" x14ac:dyDescent="0.2">
      <c r="A75" s="21" t="s">
        <v>73</v>
      </c>
      <c r="B75" s="22">
        <v>951</v>
      </c>
      <c r="C75" s="23"/>
      <c r="D75" s="23" t="s">
        <v>161</v>
      </c>
      <c r="E75" s="25">
        <v>28315.1</v>
      </c>
      <c r="F75" s="25">
        <v>30241.3</v>
      </c>
      <c r="G75" s="25">
        <v>31430.6</v>
      </c>
    </row>
    <row r="76" spans="1:7" ht="31.5" x14ac:dyDescent="0.2">
      <c r="A76" s="43" t="s">
        <v>129</v>
      </c>
      <c r="B76" s="14">
        <v>951</v>
      </c>
      <c r="C76" s="9"/>
      <c r="D76" s="9" t="s">
        <v>98</v>
      </c>
      <c r="E76" s="10">
        <f t="shared" ref="E76:G77" si="14">E77</f>
        <v>100</v>
      </c>
      <c r="F76" s="10">
        <f t="shared" si="14"/>
        <v>50</v>
      </c>
      <c r="G76" s="10">
        <f t="shared" si="14"/>
        <v>50</v>
      </c>
    </row>
    <row r="77" spans="1:7" ht="14.25" x14ac:dyDescent="0.2">
      <c r="A77" s="63" t="s">
        <v>14</v>
      </c>
      <c r="B77" s="64">
        <v>951</v>
      </c>
      <c r="C77" s="65"/>
      <c r="D77" s="64" t="s">
        <v>98</v>
      </c>
      <c r="E77" s="67">
        <f t="shared" si="14"/>
        <v>100</v>
      </c>
      <c r="F77" s="67">
        <f t="shared" si="14"/>
        <v>50</v>
      </c>
      <c r="G77" s="67">
        <f t="shared" si="14"/>
        <v>50</v>
      </c>
    </row>
    <row r="78" spans="1:7" ht="33.75" customHeight="1" x14ac:dyDescent="0.2">
      <c r="A78" s="26" t="s">
        <v>34</v>
      </c>
      <c r="B78" s="22">
        <v>951</v>
      </c>
      <c r="C78" s="23"/>
      <c r="D78" s="23">
        <v>1200011610</v>
      </c>
      <c r="E78" s="25">
        <v>100</v>
      </c>
      <c r="F78" s="25">
        <v>50</v>
      </c>
      <c r="G78" s="25">
        <v>50</v>
      </c>
    </row>
    <row r="79" spans="1:7" ht="15.75" x14ac:dyDescent="0.2">
      <c r="A79" s="43" t="s">
        <v>144</v>
      </c>
      <c r="B79" s="14">
        <v>951</v>
      </c>
      <c r="C79" s="9"/>
      <c r="D79" s="9" t="s">
        <v>99</v>
      </c>
      <c r="E79" s="10">
        <f t="shared" ref="E79:G80" si="15">E80</f>
        <v>50</v>
      </c>
      <c r="F79" s="10">
        <f t="shared" si="15"/>
        <v>50</v>
      </c>
      <c r="G79" s="10">
        <f t="shared" si="15"/>
        <v>50</v>
      </c>
    </row>
    <row r="80" spans="1:7" ht="14.25" x14ac:dyDescent="0.2">
      <c r="A80" s="63" t="s">
        <v>14</v>
      </c>
      <c r="B80" s="64">
        <v>951</v>
      </c>
      <c r="C80" s="65"/>
      <c r="D80" s="64" t="s">
        <v>99</v>
      </c>
      <c r="E80" s="67">
        <f t="shared" si="15"/>
        <v>50</v>
      </c>
      <c r="F80" s="67">
        <f t="shared" si="15"/>
        <v>50</v>
      </c>
      <c r="G80" s="67">
        <f t="shared" si="15"/>
        <v>50</v>
      </c>
    </row>
    <row r="81" spans="1:7" ht="31.5" x14ac:dyDescent="0.2">
      <c r="A81" s="26" t="s">
        <v>35</v>
      </c>
      <c r="B81" s="22">
        <v>951</v>
      </c>
      <c r="C81" s="23"/>
      <c r="D81" s="23">
        <v>1300011610</v>
      </c>
      <c r="E81" s="25">
        <v>50</v>
      </c>
      <c r="F81" s="25">
        <v>50</v>
      </c>
      <c r="G81" s="25">
        <v>50</v>
      </c>
    </row>
    <row r="82" spans="1:7" ht="15.75" x14ac:dyDescent="0.2">
      <c r="A82" s="28" t="s">
        <v>210</v>
      </c>
      <c r="B82" s="15">
        <v>951</v>
      </c>
      <c r="C82" s="9"/>
      <c r="D82" s="9" t="s">
        <v>209</v>
      </c>
      <c r="E82" s="10">
        <f>E83+E85</f>
        <v>700</v>
      </c>
      <c r="F82" s="10">
        <f>F83+F85</f>
        <v>300</v>
      </c>
      <c r="G82" s="10">
        <f>G83+G85</f>
        <v>300</v>
      </c>
    </row>
    <row r="83" spans="1:7" ht="14.25" x14ac:dyDescent="0.2">
      <c r="A83" s="63" t="s">
        <v>14</v>
      </c>
      <c r="B83" s="64">
        <v>951</v>
      </c>
      <c r="C83" s="65"/>
      <c r="D83" s="64" t="s">
        <v>209</v>
      </c>
      <c r="E83" s="67">
        <f>E84</f>
        <v>670</v>
      </c>
      <c r="F83" s="67">
        <f>F84</f>
        <v>300</v>
      </c>
      <c r="G83" s="67">
        <f>G84</f>
        <v>300</v>
      </c>
    </row>
    <row r="84" spans="1:7" ht="31.5" x14ac:dyDescent="0.2">
      <c r="A84" s="26" t="s">
        <v>211</v>
      </c>
      <c r="B84" s="22">
        <v>951</v>
      </c>
      <c r="C84" s="23"/>
      <c r="D84" s="23" t="s">
        <v>217</v>
      </c>
      <c r="E84" s="25">
        <v>670</v>
      </c>
      <c r="F84" s="25">
        <v>300</v>
      </c>
      <c r="G84" s="25">
        <v>300</v>
      </c>
    </row>
    <row r="85" spans="1:7" ht="25.5" x14ac:dyDescent="0.2">
      <c r="A85" s="63" t="s">
        <v>16</v>
      </c>
      <c r="B85" s="64" t="s">
        <v>15</v>
      </c>
      <c r="C85" s="65"/>
      <c r="D85" s="64" t="s">
        <v>209</v>
      </c>
      <c r="E85" s="66">
        <f>E86</f>
        <v>30</v>
      </c>
      <c r="F85" s="66">
        <f>F86</f>
        <v>0</v>
      </c>
      <c r="G85" s="66">
        <f>G86</f>
        <v>0</v>
      </c>
    </row>
    <row r="86" spans="1:7" ht="31.5" x14ac:dyDescent="0.2">
      <c r="A86" s="26" t="s">
        <v>223</v>
      </c>
      <c r="B86" s="22">
        <v>953</v>
      </c>
      <c r="C86" s="23"/>
      <c r="D86" s="23" t="s">
        <v>222</v>
      </c>
      <c r="E86" s="25">
        <v>30</v>
      </c>
      <c r="F86" s="25">
        <v>0</v>
      </c>
      <c r="G86" s="25">
        <v>0</v>
      </c>
    </row>
    <row r="87" spans="1:7" ht="36.75" customHeight="1" x14ac:dyDescent="0.2">
      <c r="A87" s="28" t="s">
        <v>130</v>
      </c>
      <c r="B87" s="15">
        <v>951</v>
      </c>
      <c r="C87" s="9"/>
      <c r="D87" s="9" t="s">
        <v>100</v>
      </c>
      <c r="E87" s="74">
        <f>E88</f>
        <v>10426.180700000001</v>
      </c>
      <c r="F87" s="74">
        <f>F88</f>
        <v>3000</v>
      </c>
      <c r="G87" s="74">
        <f>G88</f>
        <v>3000</v>
      </c>
    </row>
    <row r="88" spans="1:7" ht="22.5" customHeight="1" x14ac:dyDescent="0.2">
      <c r="A88" s="63" t="s">
        <v>14</v>
      </c>
      <c r="B88" s="64">
        <v>951</v>
      </c>
      <c r="C88" s="65"/>
      <c r="D88" s="64" t="s">
        <v>100</v>
      </c>
      <c r="E88" s="67">
        <f>E89+E92+E93+E90+E91</f>
        <v>10426.180700000001</v>
      </c>
      <c r="F88" s="67">
        <f t="shared" ref="F88:G88" si="16">F89+F92+F93+F90+F91</f>
        <v>3000</v>
      </c>
      <c r="G88" s="67">
        <f t="shared" si="16"/>
        <v>3000</v>
      </c>
    </row>
    <row r="89" spans="1:7" ht="34.5" customHeight="1" x14ac:dyDescent="0.2">
      <c r="A89" s="26" t="s">
        <v>38</v>
      </c>
      <c r="B89" s="22">
        <v>951</v>
      </c>
      <c r="C89" s="23"/>
      <c r="D89" s="23" t="s">
        <v>162</v>
      </c>
      <c r="E89" s="52">
        <v>500</v>
      </c>
      <c r="F89" s="25">
        <v>400</v>
      </c>
      <c r="G89" s="25">
        <v>400</v>
      </c>
    </row>
    <row r="90" spans="1:7" ht="34.5" customHeight="1" x14ac:dyDescent="0.2">
      <c r="A90" s="26" t="s">
        <v>263</v>
      </c>
      <c r="B90" s="22">
        <v>951</v>
      </c>
      <c r="C90" s="23"/>
      <c r="D90" s="23" t="s">
        <v>243</v>
      </c>
      <c r="E90" s="52">
        <v>4655.2700000000004</v>
      </c>
      <c r="F90" s="25">
        <v>2600</v>
      </c>
      <c r="G90" s="25">
        <v>2600</v>
      </c>
    </row>
    <row r="91" spans="1:7" ht="34.5" customHeight="1" x14ac:dyDescent="0.2">
      <c r="A91" s="26" t="s">
        <v>244</v>
      </c>
      <c r="B91" s="22">
        <v>951</v>
      </c>
      <c r="C91" s="23"/>
      <c r="D91" s="23" t="s">
        <v>264</v>
      </c>
      <c r="E91" s="52">
        <v>900</v>
      </c>
      <c r="F91" s="25">
        <v>0</v>
      </c>
      <c r="G91" s="25">
        <v>0</v>
      </c>
    </row>
    <row r="92" spans="1:7" ht="31.5" customHeight="1" x14ac:dyDescent="0.2">
      <c r="A92" s="26" t="s">
        <v>277</v>
      </c>
      <c r="B92" s="22">
        <v>951</v>
      </c>
      <c r="C92" s="23"/>
      <c r="D92" s="23" t="s">
        <v>279</v>
      </c>
      <c r="E92" s="52">
        <v>4239.7826999999997</v>
      </c>
      <c r="F92" s="25">
        <v>0</v>
      </c>
      <c r="G92" s="25">
        <v>0</v>
      </c>
    </row>
    <row r="93" spans="1:7" ht="33.75" customHeight="1" x14ac:dyDescent="0.2">
      <c r="A93" s="26" t="s">
        <v>278</v>
      </c>
      <c r="B93" s="22">
        <v>951</v>
      </c>
      <c r="C93" s="23"/>
      <c r="D93" s="23" t="s">
        <v>280</v>
      </c>
      <c r="E93" s="52">
        <v>131.12799999999999</v>
      </c>
      <c r="F93" s="25">
        <v>0</v>
      </c>
      <c r="G93" s="25">
        <v>0</v>
      </c>
    </row>
    <row r="94" spans="1:7" ht="21" customHeight="1" x14ac:dyDescent="0.2">
      <c r="A94" s="28" t="s">
        <v>200</v>
      </c>
      <c r="B94" s="14">
        <v>951</v>
      </c>
      <c r="C94" s="11"/>
      <c r="D94" s="11" t="s">
        <v>101</v>
      </c>
      <c r="E94" s="75">
        <f>E95</f>
        <v>47456.440199999997</v>
      </c>
      <c r="F94" s="75">
        <f>F95</f>
        <v>44773.204999999994</v>
      </c>
      <c r="G94" s="75">
        <f>G95</f>
        <v>45273.204999999994</v>
      </c>
    </row>
    <row r="95" spans="1:7" ht="21.75" customHeight="1" x14ac:dyDescent="0.2">
      <c r="A95" s="63" t="s">
        <v>14</v>
      </c>
      <c r="B95" s="64">
        <v>951</v>
      </c>
      <c r="C95" s="65"/>
      <c r="D95" s="64" t="s">
        <v>101</v>
      </c>
      <c r="E95" s="67">
        <f>E96+E98+E105</f>
        <v>47456.440199999997</v>
      </c>
      <c r="F95" s="67">
        <f>F96+F98+F105</f>
        <v>44773.204999999994</v>
      </c>
      <c r="G95" s="67">
        <f>G96+G98+G105</f>
        <v>45273.204999999994</v>
      </c>
    </row>
    <row r="96" spans="1:7" ht="15.75" x14ac:dyDescent="0.2">
      <c r="A96" s="5" t="s">
        <v>19</v>
      </c>
      <c r="B96" s="16">
        <v>951</v>
      </c>
      <c r="C96" s="6"/>
      <c r="D96" s="6" t="s">
        <v>102</v>
      </c>
      <c r="E96" s="7">
        <f>E97</f>
        <v>100</v>
      </c>
      <c r="F96" s="7">
        <f t="shared" ref="F96:G96" si="17">F97</f>
        <v>50</v>
      </c>
      <c r="G96" s="7">
        <f t="shared" si="17"/>
        <v>50</v>
      </c>
    </row>
    <row r="97" spans="1:7" ht="31.5" x14ac:dyDescent="0.2">
      <c r="A97" s="26" t="s">
        <v>30</v>
      </c>
      <c r="B97" s="22">
        <v>951</v>
      </c>
      <c r="C97" s="23"/>
      <c r="D97" s="23">
        <v>1610011610</v>
      </c>
      <c r="E97" s="25">
        <v>100</v>
      </c>
      <c r="F97" s="25">
        <v>50</v>
      </c>
      <c r="G97" s="25">
        <v>50</v>
      </c>
    </row>
    <row r="98" spans="1:7" ht="31.5" x14ac:dyDescent="0.2">
      <c r="A98" s="20" t="s">
        <v>31</v>
      </c>
      <c r="B98" s="16">
        <v>951</v>
      </c>
      <c r="C98" s="6"/>
      <c r="D98" s="6" t="s">
        <v>103</v>
      </c>
      <c r="E98" s="7">
        <f>SUM(E99:E104)</f>
        <v>47306.440199999997</v>
      </c>
      <c r="F98" s="7">
        <f>SUM(F99:F104)</f>
        <v>44673.204999999994</v>
      </c>
      <c r="G98" s="7">
        <f>SUM(G99:G104)</f>
        <v>45173.204999999994</v>
      </c>
    </row>
    <row r="99" spans="1:7" ht="31.5" x14ac:dyDescent="0.2">
      <c r="A99" s="21" t="s">
        <v>32</v>
      </c>
      <c r="B99" s="22">
        <v>951</v>
      </c>
      <c r="C99" s="23"/>
      <c r="D99" s="23" t="s">
        <v>104</v>
      </c>
      <c r="E99" s="25">
        <v>27000</v>
      </c>
      <c r="F99" s="25">
        <v>26500</v>
      </c>
      <c r="G99" s="25">
        <v>27000</v>
      </c>
    </row>
    <row r="100" spans="1:7" ht="19.5" customHeight="1" x14ac:dyDescent="0.2">
      <c r="A100" s="26" t="s">
        <v>74</v>
      </c>
      <c r="B100" s="22">
        <v>951</v>
      </c>
      <c r="C100" s="23"/>
      <c r="D100" s="23" t="s">
        <v>105</v>
      </c>
      <c r="E100" s="25">
        <v>250</v>
      </c>
      <c r="F100" s="25">
        <v>0</v>
      </c>
      <c r="G100" s="25">
        <v>0</v>
      </c>
    </row>
    <row r="101" spans="1:7" ht="31.5" x14ac:dyDescent="0.2">
      <c r="A101" s="21" t="s">
        <v>33</v>
      </c>
      <c r="B101" s="22">
        <v>951</v>
      </c>
      <c r="C101" s="23"/>
      <c r="D101" s="23" t="s">
        <v>106</v>
      </c>
      <c r="E101" s="25">
        <v>18000</v>
      </c>
      <c r="F101" s="25">
        <v>18000</v>
      </c>
      <c r="G101" s="25">
        <v>18000</v>
      </c>
    </row>
    <row r="102" spans="1:7" ht="31.5" x14ac:dyDescent="0.2">
      <c r="A102" s="59" t="s">
        <v>140</v>
      </c>
      <c r="B102" s="22">
        <v>951</v>
      </c>
      <c r="C102" s="23"/>
      <c r="D102" s="23" t="s">
        <v>141</v>
      </c>
      <c r="E102" s="79">
        <v>168.005</v>
      </c>
      <c r="F102" s="79">
        <v>168.005</v>
      </c>
      <c r="G102" s="79">
        <v>168.005</v>
      </c>
    </row>
    <row r="103" spans="1:7" ht="47.25" x14ac:dyDescent="0.2">
      <c r="A103" s="59" t="s">
        <v>151</v>
      </c>
      <c r="B103" s="22">
        <v>951</v>
      </c>
      <c r="C103" s="23"/>
      <c r="D103" s="23" t="s">
        <v>150</v>
      </c>
      <c r="E103" s="25">
        <v>5.2</v>
      </c>
      <c r="F103" s="25">
        <v>5.2</v>
      </c>
      <c r="G103" s="25">
        <v>5.2</v>
      </c>
    </row>
    <row r="104" spans="1:7" ht="63" x14ac:dyDescent="0.2">
      <c r="A104" s="59" t="s">
        <v>245</v>
      </c>
      <c r="B104" s="22">
        <v>951</v>
      </c>
      <c r="C104" s="23"/>
      <c r="D104" s="23" t="s">
        <v>246</v>
      </c>
      <c r="E104" s="25">
        <v>1883.2352000000001</v>
      </c>
      <c r="F104" s="25">
        <v>0</v>
      </c>
      <c r="G104" s="25">
        <v>0</v>
      </c>
    </row>
    <row r="105" spans="1:7" ht="31.5" x14ac:dyDescent="0.2">
      <c r="A105" s="20" t="s">
        <v>152</v>
      </c>
      <c r="B105" s="16">
        <v>951</v>
      </c>
      <c r="C105" s="6"/>
      <c r="D105" s="6" t="s">
        <v>154</v>
      </c>
      <c r="E105" s="7">
        <f>E106</f>
        <v>50</v>
      </c>
      <c r="F105" s="7">
        <f>F106</f>
        <v>50</v>
      </c>
      <c r="G105" s="7">
        <f>G106</f>
        <v>50</v>
      </c>
    </row>
    <row r="106" spans="1:7" ht="31.5" x14ac:dyDescent="0.2">
      <c r="A106" s="26" t="s">
        <v>153</v>
      </c>
      <c r="B106" s="22">
        <v>951</v>
      </c>
      <c r="C106" s="23"/>
      <c r="D106" s="23" t="s">
        <v>163</v>
      </c>
      <c r="E106" s="25">
        <v>50</v>
      </c>
      <c r="F106" s="25">
        <v>50</v>
      </c>
      <c r="G106" s="25">
        <v>50</v>
      </c>
    </row>
    <row r="107" spans="1:7" ht="47.25" x14ac:dyDescent="0.2">
      <c r="A107" s="43" t="s">
        <v>253</v>
      </c>
      <c r="B107" s="14">
        <v>951</v>
      </c>
      <c r="C107" s="9"/>
      <c r="D107" s="9" t="s">
        <v>252</v>
      </c>
      <c r="E107" s="10">
        <f>E108</f>
        <v>1050</v>
      </c>
      <c r="F107" s="10">
        <f>F108</f>
        <v>150</v>
      </c>
      <c r="G107" s="10">
        <f>G108</f>
        <v>150</v>
      </c>
    </row>
    <row r="108" spans="1:7" ht="14.25" x14ac:dyDescent="0.2">
      <c r="A108" s="63" t="s">
        <v>14</v>
      </c>
      <c r="B108" s="64">
        <v>951</v>
      </c>
      <c r="C108" s="65"/>
      <c r="D108" s="64" t="s">
        <v>252</v>
      </c>
      <c r="E108" s="67">
        <f>E109+E111</f>
        <v>1050</v>
      </c>
      <c r="F108" s="67">
        <f>F109+F111</f>
        <v>150</v>
      </c>
      <c r="G108" s="67">
        <f>G109+G111</f>
        <v>150</v>
      </c>
    </row>
    <row r="109" spans="1:7" ht="31.5" x14ac:dyDescent="0.2">
      <c r="A109" s="20" t="s">
        <v>254</v>
      </c>
      <c r="B109" s="16">
        <v>951</v>
      </c>
      <c r="C109" s="6"/>
      <c r="D109" s="6" t="s">
        <v>256</v>
      </c>
      <c r="E109" s="7">
        <f>E110</f>
        <v>150</v>
      </c>
      <c r="F109" s="7">
        <f>F110</f>
        <v>50</v>
      </c>
      <c r="G109" s="7">
        <f>G110</f>
        <v>50</v>
      </c>
    </row>
    <row r="110" spans="1:7" ht="47.25" x14ac:dyDescent="0.2">
      <c r="A110" s="26" t="s">
        <v>255</v>
      </c>
      <c r="B110" s="22">
        <v>951</v>
      </c>
      <c r="C110" s="23"/>
      <c r="D110" s="23" t="s">
        <v>258</v>
      </c>
      <c r="E110" s="25">
        <v>150</v>
      </c>
      <c r="F110" s="25">
        <v>50</v>
      </c>
      <c r="G110" s="25">
        <v>50</v>
      </c>
    </row>
    <row r="111" spans="1:7" ht="15.75" x14ac:dyDescent="0.2">
      <c r="A111" s="20" t="s">
        <v>260</v>
      </c>
      <c r="B111" s="16">
        <v>951</v>
      </c>
      <c r="C111" s="6"/>
      <c r="D111" s="6" t="s">
        <v>257</v>
      </c>
      <c r="E111" s="7">
        <f>E112</f>
        <v>900</v>
      </c>
      <c r="F111" s="7">
        <f>F112</f>
        <v>100</v>
      </c>
      <c r="G111" s="7">
        <f>G112</f>
        <v>100</v>
      </c>
    </row>
    <row r="112" spans="1:7" ht="31.5" x14ac:dyDescent="0.2">
      <c r="A112" s="26" t="s">
        <v>261</v>
      </c>
      <c r="B112" s="22">
        <v>951</v>
      </c>
      <c r="C112" s="23"/>
      <c r="D112" s="23" t="s">
        <v>259</v>
      </c>
      <c r="E112" s="25">
        <v>900</v>
      </c>
      <c r="F112" s="25">
        <v>100</v>
      </c>
      <c r="G112" s="25">
        <v>100</v>
      </c>
    </row>
    <row r="113" spans="1:7" ht="31.5" x14ac:dyDescent="0.2">
      <c r="A113" s="43" t="s">
        <v>131</v>
      </c>
      <c r="B113" s="14">
        <v>951</v>
      </c>
      <c r="C113" s="9"/>
      <c r="D113" s="9" t="s">
        <v>107</v>
      </c>
      <c r="E113" s="10">
        <f t="shared" ref="E113:G114" si="18">E114</f>
        <v>20</v>
      </c>
      <c r="F113" s="10">
        <f t="shared" si="18"/>
        <v>20</v>
      </c>
      <c r="G113" s="10">
        <f t="shared" si="18"/>
        <v>20</v>
      </c>
    </row>
    <row r="114" spans="1:7" ht="14.25" x14ac:dyDescent="0.2">
      <c r="A114" s="63" t="s">
        <v>14</v>
      </c>
      <c r="B114" s="64">
        <v>951</v>
      </c>
      <c r="C114" s="65"/>
      <c r="D114" s="64" t="s">
        <v>107</v>
      </c>
      <c r="E114" s="67">
        <f t="shared" si="18"/>
        <v>20</v>
      </c>
      <c r="F114" s="67">
        <f t="shared" si="18"/>
        <v>20</v>
      </c>
      <c r="G114" s="67">
        <f t="shared" si="18"/>
        <v>20</v>
      </c>
    </row>
    <row r="115" spans="1:7" ht="35.25" customHeight="1" x14ac:dyDescent="0.2">
      <c r="A115" s="21" t="s">
        <v>28</v>
      </c>
      <c r="B115" s="22">
        <v>951</v>
      </c>
      <c r="C115" s="23"/>
      <c r="D115" s="23">
        <v>1800011610</v>
      </c>
      <c r="E115" s="25">
        <v>20</v>
      </c>
      <c r="F115" s="25">
        <v>20</v>
      </c>
      <c r="G115" s="25">
        <v>20</v>
      </c>
    </row>
    <row r="116" spans="1:7" ht="34.5" customHeight="1" x14ac:dyDescent="0.2">
      <c r="A116" s="43" t="s">
        <v>132</v>
      </c>
      <c r="B116" s="14">
        <v>951</v>
      </c>
      <c r="C116" s="9"/>
      <c r="D116" s="9" t="s">
        <v>119</v>
      </c>
      <c r="E116" s="74">
        <f>E117</f>
        <v>19022.56624</v>
      </c>
      <c r="F116" s="74">
        <f>F117</f>
        <v>200</v>
      </c>
      <c r="G116" s="74">
        <f>G117</f>
        <v>3000</v>
      </c>
    </row>
    <row r="117" spans="1:7" ht="34.5" customHeight="1" x14ac:dyDescent="0.2">
      <c r="A117" s="63" t="s">
        <v>14</v>
      </c>
      <c r="B117" s="40">
        <v>951</v>
      </c>
      <c r="C117" s="41"/>
      <c r="D117" s="41" t="s">
        <v>119</v>
      </c>
      <c r="E117" s="76">
        <f>E118+E119+E120+E121+E122</f>
        <v>19022.56624</v>
      </c>
      <c r="F117" s="76">
        <f t="shared" ref="F117:G117" si="19">F118+F119+F120+F121+F122</f>
        <v>200</v>
      </c>
      <c r="G117" s="76">
        <f t="shared" si="19"/>
        <v>3000</v>
      </c>
    </row>
    <row r="118" spans="1:7" ht="49.5" customHeight="1" x14ac:dyDescent="0.2">
      <c r="A118" s="21" t="s">
        <v>68</v>
      </c>
      <c r="B118" s="22">
        <v>951</v>
      </c>
      <c r="C118" s="23"/>
      <c r="D118" s="23">
        <v>1900011610</v>
      </c>
      <c r="E118" s="52">
        <v>2504.4560000000001</v>
      </c>
      <c r="F118" s="52">
        <v>200</v>
      </c>
      <c r="G118" s="52">
        <v>3000</v>
      </c>
    </row>
    <row r="119" spans="1:7" ht="15.75" customHeight="1" x14ac:dyDescent="0.2">
      <c r="A119" s="21" t="s">
        <v>142</v>
      </c>
      <c r="B119" s="22">
        <v>951</v>
      </c>
      <c r="C119" s="23"/>
      <c r="D119" s="23" t="s">
        <v>143</v>
      </c>
      <c r="E119" s="79">
        <v>6440.9062400000003</v>
      </c>
      <c r="F119" s="79">
        <v>0</v>
      </c>
      <c r="G119" s="79">
        <v>0</v>
      </c>
    </row>
    <row r="120" spans="1:7" ht="36.75" customHeight="1" x14ac:dyDescent="0.2">
      <c r="A120" s="21" t="s">
        <v>147</v>
      </c>
      <c r="B120" s="22">
        <v>951</v>
      </c>
      <c r="C120" s="23"/>
      <c r="D120" s="23" t="s">
        <v>146</v>
      </c>
      <c r="E120" s="52">
        <v>199.20400000000001</v>
      </c>
      <c r="F120" s="52">
        <v>0</v>
      </c>
      <c r="G120" s="52">
        <v>0</v>
      </c>
    </row>
    <row r="121" spans="1:7" ht="31.5" customHeight="1" x14ac:dyDescent="0.2">
      <c r="A121" s="21" t="s">
        <v>281</v>
      </c>
      <c r="B121" s="22">
        <v>951</v>
      </c>
      <c r="C121" s="23"/>
      <c r="D121" s="23" t="s">
        <v>283</v>
      </c>
      <c r="E121" s="52">
        <v>9581.66</v>
      </c>
      <c r="F121" s="52">
        <v>0</v>
      </c>
      <c r="G121" s="52">
        <v>0</v>
      </c>
    </row>
    <row r="122" spans="1:7" ht="29.25" customHeight="1" x14ac:dyDescent="0.2">
      <c r="A122" s="21" t="s">
        <v>282</v>
      </c>
      <c r="B122" s="22">
        <v>951</v>
      </c>
      <c r="C122" s="23"/>
      <c r="D122" s="23" t="s">
        <v>284</v>
      </c>
      <c r="E122" s="52">
        <v>296.33999999999997</v>
      </c>
      <c r="F122" s="52">
        <v>0</v>
      </c>
      <c r="G122" s="52">
        <v>0</v>
      </c>
    </row>
    <row r="123" spans="1:7" ht="36.75" customHeight="1" x14ac:dyDescent="0.2">
      <c r="A123" s="43" t="s">
        <v>213</v>
      </c>
      <c r="B123" s="14">
        <v>951</v>
      </c>
      <c r="C123" s="9"/>
      <c r="D123" s="9" t="s">
        <v>212</v>
      </c>
      <c r="E123" s="53">
        <f t="shared" ref="E123:G124" si="20">E124</f>
        <v>60</v>
      </c>
      <c r="F123" s="53">
        <f t="shared" si="20"/>
        <v>50</v>
      </c>
      <c r="G123" s="53">
        <f t="shared" si="20"/>
        <v>50</v>
      </c>
    </row>
    <row r="124" spans="1:7" ht="21" customHeight="1" x14ac:dyDescent="0.2">
      <c r="A124" s="63" t="s">
        <v>14</v>
      </c>
      <c r="B124" s="40">
        <v>951</v>
      </c>
      <c r="C124" s="41"/>
      <c r="D124" s="41" t="s">
        <v>212</v>
      </c>
      <c r="E124" s="58">
        <f>E125</f>
        <v>60</v>
      </c>
      <c r="F124" s="58">
        <f t="shared" si="20"/>
        <v>50</v>
      </c>
      <c r="G124" s="58">
        <f t="shared" si="20"/>
        <v>50</v>
      </c>
    </row>
    <row r="125" spans="1:7" s="97" customFormat="1" ht="31.5" customHeight="1" x14ac:dyDescent="0.25">
      <c r="A125" s="99" t="s">
        <v>265</v>
      </c>
      <c r="B125" s="61">
        <v>951</v>
      </c>
      <c r="C125" s="98"/>
      <c r="D125" s="98" t="s">
        <v>216</v>
      </c>
      <c r="E125" s="60">
        <v>60</v>
      </c>
      <c r="F125" s="60">
        <v>50</v>
      </c>
      <c r="G125" s="60">
        <v>50</v>
      </c>
    </row>
    <row r="126" spans="1:7" ht="36.75" customHeight="1" x14ac:dyDescent="0.2">
      <c r="A126" s="43" t="s">
        <v>215</v>
      </c>
      <c r="B126" s="14" t="s">
        <v>2</v>
      </c>
      <c r="C126" s="9"/>
      <c r="D126" s="9" t="s">
        <v>214</v>
      </c>
      <c r="E126" s="74">
        <f>E127</f>
        <v>0</v>
      </c>
      <c r="F126" s="74">
        <f>F127</f>
        <v>0</v>
      </c>
      <c r="G126" s="74">
        <f>G127</f>
        <v>0</v>
      </c>
    </row>
    <row r="127" spans="1:7" ht="22.5" customHeight="1" x14ac:dyDescent="0.2">
      <c r="A127" s="63" t="s">
        <v>16</v>
      </c>
      <c r="B127" s="40">
        <v>953</v>
      </c>
      <c r="C127" s="41"/>
      <c r="D127" s="41" t="s">
        <v>214</v>
      </c>
      <c r="E127" s="58">
        <f>E128</f>
        <v>0</v>
      </c>
      <c r="F127" s="58">
        <f t="shared" ref="F127:G127" si="21">F128</f>
        <v>0</v>
      </c>
      <c r="G127" s="58">
        <f t="shared" si="21"/>
        <v>0</v>
      </c>
    </row>
    <row r="128" spans="1:7" ht="30" customHeight="1" x14ac:dyDescent="0.2">
      <c r="A128" s="100" t="s">
        <v>267</v>
      </c>
      <c r="B128" s="61">
        <v>953</v>
      </c>
      <c r="C128" s="62"/>
      <c r="D128" s="62" t="s">
        <v>268</v>
      </c>
      <c r="E128" s="60">
        <v>0</v>
      </c>
      <c r="F128" s="60">
        <v>0</v>
      </c>
      <c r="G128" s="60">
        <v>0</v>
      </c>
    </row>
    <row r="129" spans="1:7" ht="54.75" customHeight="1" x14ac:dyDescent="0.2">
      <c r="A129" s="43" t="s">
        <v>286</v>
      </c>
      <c r="B129" s="14" t="s">
        <v>2</v>
      </c>
      <c r="C129" s="9"/>
      <c r="D129" s="9" t="s">
        <v>285</v>
      </c>
      <c r="E129" s="74">
        <f>E130</f>
        <v>10</v>
      </c>
      <c r="F129" s="74">
        <f>F130</f>
        <v>10</v>
      </c>
      <c r="G129" s="74">
        <f>G130</f>
        <v>10</v>
      </c>
    </row>
    <row r="130" spans="1:7" ht="30" customHeight="1" x14ac:dyDescent="0.2">
      <c r="A130" s="63" t="s">
        <v>14</v>
      </c>
      <c r="B130" s="40">
        <v>951</v>
      </c>
      <c r="C130" s="41"/>
      <c r="D130" s="41" t="s">
        <v>285</v>
      </c>
      <c r="E130" s="58">
        <f>E131</f>
        <v>10</v>
      </c>
      <c r="F130" s="58">
        <f t="shared" ref="F130" si="22">F131</f>
        <v>10</v>
      </c>
      <c r="G130" s="58">
        <f t="shared" ref="G130" si="23">G131</f>
        <v>10</v>
      </c>
    </row>
    <row r="131" spans="1:7" ht="51" customHeight="1" x14ac:dyDescent="0.2">
      <c r="A131" s="21" t="s">
        <v>287</v>
      </c>
      <c r="B131" s="61">
        <v>953</v>
      </c>
      <c r="C131" s="62"/>
      <c r="D131" s="62">
        <v>2200011610</v>
      </c>
      <c r="E131" s="60">
        <v>10</v>
      </c>
      <c r="F131" s="60">
        <v>10</v>
      </c>
      <c r="G131" s="60">
        <v>10</v>
      </c>
    </row>
    <row r="132" spans="1:7" ht="51" customHeight="1" x14ac:dyDescent="0.2">
      <c r="A132" s="43" t="s">
        <v>133</v>
      </c>
      <c r="B132" s="14" t="s">
        <v>2</v>
      </c>
      <c r="C132" s="9"/>
      <c r="D132" s="9" t="s">
        <v>113</v>
      </c>
      <c r="E132" s="53">
        <f t="shared" ref="E132:G133" si="24">E133</f>
        <v>50</v>
      </c>
      <c r="F132" s="53">
        <f t="shared" si="24"/>
        <v>0</v>
      </c>
      <c r="G132" s="53">
        <f t="shared" si="24"/>
        <v>0</v>
      </c>
    </row>
    <row r="133" spans="1:7" ht="36.75" customHeight="1" x14ac:dyDescent="0.2">
      <c r="A133" s="63" t="s">
        <v>16</v>
      </c>
      <c r="B133" s="40">
        <v>953</v>
      </c>
      <c r="C133" s="41"/>
      <c r="D133" s="41" t="s">
        <v>113</v>
      </c>
      <c r="E133" s="58">
        <f t="shared" si="24"/>
        <v>50</v>
      </c>
      <c r="F133" s="58">
        <f t="shared" si="24"/>
        <v>0</v>
      </c>
      <c r="G133" s="58">
        <f t="shared" si="24"/>
        <v>0</v>
      </c>
    </row>
    <row r="134" spans="1:7" ht="19.5" customHeight="1" x14ac:dyDescent="0.2">
      <c r="A134" s="26" t="s">
        <v>74</v>
      </c>
      <c r="B134" s="61">
        <v>953</v>
      </c>
      <c r="C134" s="62"/>
      <c r="D134" s="62" t="s">
        <v>164</v>
      </c>
      <c r="E134" s="60">
        <v>50</v>
      </c>
      <c r="F134" s="60">
        <v>0</v>
      </c>
      <c r="G134" s="60">
        <v>0</v>
      </c>
    </row>
    <row r="135" spans="1:7" ht="29.25" customHeight="1" x14ac:dyDescent="0.2">
      <c r="A135" s="43" t="s">
        <v>134</v>
      </c>
      <c r="B135" s="14">
        <v>951</v>
      </c>
      <c r="C135" s="9"/>
      <c r="D135" s="9" t="s">
        <v>114</v>
      </c>
      <c r="E135" s="53">
        <f t="shared" ref="E135:G135" si="25">E136</f>
        <v>13080.82</v>
      </c>
      <c r="F135" s="53">
        <f t="shared" si="25"/>
        <v>100</v>
      </c>
      <c r="G135" s="53">
        <f t="shared" si="25"/>
        <v>100</v>
      </c>
    </row>
    <row r="136" spans="1:7" ht="17.25" customHeight="1" x14ac:dyDescent="0.2">
      <c r="A136" s="63" t="s">
        <v>14</v>
      </c>
      <c r="B136" s="40">
        <v>951</v>
      </c>
      <c r="C136" s="41"/>
      <c r="D136" s="41" t="s">
        <v>114</v>
      </c>
      <c r="E136" s="58">
        <f>E137+E138</f>
        <v>13080.82</v>
      </c>
      <c r="F136" s="58">
        <f t="shared" ref="F136:G136" si="26">F137+F138</f>
        <v>100</v>
      </c>
      <c r="G136" s="58">
        <f t="shared" si="26"/>
        <v>100</v>
      </c>
    </row>
    <row r="137" spans="1:7" ht="33" customHeight="1" x14ac:dyDescent="0.2">
      <c r="A137" s="21" t="s">
        <v>115</v>
      </c>
      <c r="B137" s="61">
        <v>951</v>
      </c>
      <c r="C137" s="62"/>
      <c r="D137" s="62">
        <v>2400011610</v>
      </c>
      <c r="E137" s="94">
        <v>4000</v>
      </c>
      <c r="F137" s="60">
        <v>100</v>
      </c>
      <c r="G137" s="60">
        <v>100</v>
      </c>
    </row>
    <row r="138" spans="1:7" ht="54" customHeight="1" x14ac:dyDescent="0.2">
      <c r="A138" s="21" t="s">
        <v>270</v>
      </c>
      <c r="B138" s="61">
        <v>951</v>
      </c>
      <c r="C138" s="62"/>
      <c r="D138" s="62" t="s">
        <v>269</v>
      </c>
      <c r="E138" s="94">
        <v>9080.82</v>
      </c>
      <c r="F138" s="60">
        <v>0</v>
      </c>
      <c r="G138" s="60">
        <v>0</v>
      </c>
    </row>
    <row r="139" spans="1:7" ht="17.25" customHeight="1" x14ac:dyDescent="0.2">
      <c r="A139" s="43" t="s">
        <v>135</v>
      </c>
      <c r="B139" s="14">
        <v>951</v>
      </c>
      <c r="C139" s="9"/>
      <c r="D139" s="9" t="s">
        <v>116</v>
      </c>
      <c r="E139" s="53">
        <f t="shared" ref="E139:G140" si="27">E140</f>
        <v>50</v>
      </c>
      <c r="F139" s="53">
        <f t="shared" si="27"/>
        <v>50</v>
      </c>
      <c r="G139" s="53">
        <f t="shared" si="27"/>
        <v>50</v>
      </c>
    </row>
    <row r="140" spans="1:7" ht="17.25" customHeight="1" x14ac:dyDescent="0.2">
      <c r="A140" s="63" t="s">
        <v>14</v>
      </c>
      <c r="B140" s="40">
        <v>951</v>
      </c>
      <c r="C140" s="41"/>
      <c r="D140" s="41" t="s">
        <v>116</v>
      </c>
      <c r="E140" s="58">
        <f t="shared" si="27"/>
        <v>50</v>
      </c>
      <c r="F140" s="58">
        <f t="shared" si="27"/>
        <v>50</v>
      </c>
      <c r="G140" s="58">
        <f t="shared" si="27"/>
        <v>50</v>
      </c>
    </row>
    <row r="141" spans="1:7" ht="36.75" customHeight="1" x14ac:dyDescent="0.2">
      <c r="A141" s="21" t="s">
        <v>115</v>
      </c>
      <c r="B141" s="61">
        <v>951</v>
      </c>
      <c r="C141" s="62"/>
      <c r="D141" s="62" t="s">
        <v>165</v>
      </c>
      <c r="E141" s="60">
        <v>50</v>
      </c>
      <c r="F141" s="60">
        <v>50</v>
      </c>
      <c r="G141" s="60">
        <v>50</v>
      </c>
    </row>
    <row r="142" spans="1:7" ht="17.25" customHeight="1" x14ac:dyDescent="0.2">
      <c r="A142" s="43" t="s">
        <v>136</v>
      </c>
      <c r="B142" s="14">
        <v>951</v>
      </c>
      <c r="C142" s="9"/>
      <c r="D142" s="9" t="s">
        <v>117</v>
      </c>
      <c r="E142" s="74">
        <f>E143</f>
        <v>37229.287510000009</v>
      </c>
      <c r="F142" s="74">
        <f>F143</f>
        <v>32132.87</v>
      </c>
      <c r="G142" s="74">
        <f>G143</f>
        <v>23052.05</v>
      </c>
    </row>
    <row r="143" spans="1:7" ht="17.25" customHeight="1" x14ac:dyDescent="0.2">
      <c r="A143" s="63" t="s">
        <v>14</v>
      </c>
      <c r="B143" s="40">
        <v>951</v>
      </c>
      <c r="C143" s="41"/>
      <c r="D143" s="41" t="s">
        <v>117</v>
      </c>
      <c r="E143" s="58">
        <f>E144+E147+E148+E145+E146</f>
        <v>37229.287510000009</v>
      </c>
      <c r="F143" s="58">
        <f t="shared" ref="F143:G143" si="28">F144+F147+F148+F145+F146</f>
        <v>32132.87</v>
      </c>
      <c r="G143" s="58">
        <f t="shared" si="28"/>
        <v>23052.05</v>
      </c>
    </row>
    <row r="144" spans="1:7" ht="38.25" customHeight="1" x14ac:dyDescent="0.2">
      <c r="A144" s="21" t="s">
        <v>115</v>
      </c>
      <c r="B144" s="61">
        <v>951</v>
      </c>
      <c r="C144" s="62"/>
      <c r="D144" s="62" t="s">
        <v>166</v>
      </c>
      <c r="E144" s="60">
        <v>1776.8040000000001</v>
      </c>
      <c r="F144" s="60">
        <v>350</v>
      </c>
      <c r="G144" s="60">
        <v>350</v>
      </c>
    </row>
    <row r="145" spans="1:7" ht="38.25" customHeight="1" x14ac:dyDescent="0.2">
      <c r="A145" s="21" t="s">
        <v>294</v>
      </c>
      <c r="B145" s="61">
        <v>951</v>
      </c>
      <c r="C145" s="62"/>
      <c r="D145" s="62" t="s">
        <v>289</v>
      </c>
      <c r="E145" s="60">
        <v>750.00007000000005</v>
      </c>
      <c r="F145" s="60">
        <v>0</v>
      </c>
      <c r="G145" s="60">
        <v>0</v>
      </c>
    </row>
    <row r="146" spans="1:7" ht="38.25" customHeight="1" x14ac:dyDescent="0.2">
      <c r="A146" s="21" t="s">
        <v>295</v>
      </c>
      <c r="B146" s="61">
        <v>951</v>
      </c>
      <c r="C146" s="62"/>
      <c r="D146" s="62" t="s">
        <v>288</v>
      </c>
      <c r="E146" s="60">
        <v>23.196000000000002</v>
      </c>
      <c r="F146" s="60">
        <v>0</v>
      </c>
      <c r="G146" s="60">
        <v>0</v>
      </c>
    </row>
    <row r="147" spans="1:7" ht="51.75" customHeight="1" x14ac:dyDescent="0.2">
      <c r="A147" s="21" t="s">
        <v>233</v>
      </c>
      <c r="B147" s="61">
        <v>951</v>
      </c>
      <c r="C147" s="62"/>
      <c r="D147" s="62" t="s">
        <v>234</v>
      </c>
      <c r="E147" s="60">
        <v>22702.05</v>
      </c>
      <c r="F147" s="60">
        <v>22702.05</v>
      </c>
      <c r="G147" s="60">
        <v>22702.05</v>
      </c>
    </row>
    <row r="148" spans="1:7" ht="68.25" customHeight="1" x14ac:dyDescent="0.2">
      <c r="A148" s="21" t="s">
        <v>235</v>
      </c>
      <c r="B148" s="61">
        <v>951</v>
      </c>
      <c r="C148" s="62"/>
      <c r="D148" s="62" t="s">
        <v>188</v>
      </c>
      <c r="E148" s="60">
        <v>11977.237440000001</v>
      </c>
      <c r="F148" s="60">
        <v>9080.82</v>
      </c>
      <c r="G148" s="60">
        <v>0</v>
      </c>
    </row>
    <row r="149" spans="1:7" ht="17.25" customHeight="1" x14ac:dyDescent="0.2">
      <c r="A149" s="37" t="s">
        <v>20</v>
      </c>
      <c r="B149" s="35" t="s">
        <v>2</v>
      </c>
      <c r="C149" s="68"/>
      <c r="D149" s="68" t="s">
        <v>108</v>
      </c>
      <c r="E149" s="77">
        <f>E150+E196</f>
        <v>297631.70793999999</v>
      </c>
      <c r="F149" s="77">
        <f>F150+F196</f>
        <v>240207.24731999999</v>
      </c>
      <c r="G149" s="77">
        <f>G150+G196</f>
        <v>246015.24851999999</v>
      </c>
    </row>
    <row r="150" spans="1:7" ht="17.25" customHeight="1" x14ac:dyDescent="0.2">
      <c r="A150" s="63" t="s">
        <v>14</v>
      </c>
      <c r="B150" s="64">
        <v>951</v>
      </c>
      <c r="C150" s="65"/>
      <c r="D150" s="64" t="s">
        <v>171</v>
      </c>
      <c r="E150" s="54">
        <f>E151+E152+E156+E160+E164+E165+E182+E185+E189+E191+E179+E158+E163+E175+E177+E187+E193</f>
        <v>292967.86894000001</v>
      </c>
      <c r="F150" s="54">
        <f t="shared" ref="F150:G150" si="29">F151+F152+F156+F160+F164+F165+F182+F185+F189+F191+F179+F158+F163+F175+F177+F187+F193</f>
        <v>235358.03232</v>
      </c>
      <c r="G150" s="54">
        <f t="shared" si="29"/>
        <v>240971.82952</v>
      </c>
    </row>
    <row r="151" spans="1:7" ht="18.75" customHeight="1" x14ac:dyDescent="0.2">
      <c r="A151" s="8" t="s">
        <v>21</v>
      </c>
      <c r="B151" s="14">
        <v>951</v>
      </c>
      <c r="C151" s="9"/>
      <c r="D151" s="9" t="s">
        <v>191</v>
      </c>
      <c r="E151" s="10">
        <v>3678.2660000000001</v>
      </c>
      <c r="F151" s="10">
        <v>4137.6000000000004</v>
      </c>
      <c r="G151" s="10">
        <v>4137.6000000000004</v>
      </c>
    </row>
    <row r="152" spans="1:7" ht="18.75" customHeight="1" x14ac:dyDescent="0.2">
      <c r="A152" s="8" t="s">
        <v>4</v>
      </c>
      <c r="B152" s="14">
        <v>951</v>
      </c>
      <c r="C152" s="9"/>
      <c r="D152" s="9" t="s">
        <v>171</v>
      </c>
      <c r="E152" s="53">
        <f>E153+E155+E154</f>
        <v>8318</v>
      </c>
      <c r="F152" s="53">
        <f>F153+F155+F154</f>
        <v>6707.1</v>
      </c>
      <c r="G152" s="53">
        <f>G153+G155+G154</f>
        <v>6707.1</v>
      </c>
    </row>
    <row r="153" spans="1:7" ht="18.75" customHeight="1" x14ac:dyDescent="0.2">
      <c r="A153" s="38" t="s">
        <v>66</v>
      </c>
      <c r="B153" s="39">
        <v>951</v>
      </c>
      <c r="C153" s="23"/>
      <c r="D153" s="23" t="s">
        <v>170</v>
      </c>
      <c r="E153" s="52">
        <v>4188.2</v>
      </c>
      <c r="F153" s="52">
        <v>2554</v>
      </c>
      <c r="G153" s="52">
        <v>2533.1</v>
      </c>
    </row>
    <row r="154" spans="1:7" ht="18.75" customHeight="1" x14ac:dyDescent="0.2">
      <c r="A154" s="21" t="s">
        <v>205</v>
      </c>
      <c r="B154" s="22">
        <v>951</v>
      </c>
      <c r="C154" s="23"/>
      <c r="D154" s="23" t="s">
        <v>206</v>
      </c>
      <c r="E154" s="52">
        <v>3553.8</v>
      </c>
      <c r="F154" s="52">
        <v>3577.1</v>
      </c>
      <c r="G154" s="52">
        <v>3598</v>
      </c>
    </row>
    <row r="155" spans="1:7" ht="18.75" customHeight="1" x14ac:dyDescent="0.2">
      <c r="A155" s="21" t="s">
        <v>67</v>
      </c>
      <c r="B155" s="22">
        <v>951</v>
      </c>
      <c r="C155" s="23"/>
      <c r="D155" s="23" t="s">
        <v>172</v>
      </c>
      <c r="E155" s="52">
        <v>576</v>
      </c>
      <c r="F155" s="52">
        <v>576</v>
      </c>
      <c r="G155" s="52">
        <v>576</v>
      </c>
    </row>
    <row r="156" spans="1:7" ht="20.25" customHeight="1" outlineLevel="3" x14ac:dyDescent="0.2">
      <c r="A156" s="8" t="s">
        <v>5</v>
      </c>
      <c r="B156" s="14">
        <v>951</v>
      </c>
      <c r="C156" s="9"/>
      <c r="D156" s="9" t="s">
        <v>171</v>
      </c>
      <c r="E156" s="74">
        <f>E157</f>
        <v>17284</v>
      </c>
      <c r="F156" s="74">
        <f>F157</f>
        <v>15018.8</v>
      </c>
      <c r="G156" s="74">
        <f>G157</f>
        <v>15018.8</v>
      </c>
    </row>
    <row r="157" spans="1:7" ht="18.75" customHeight="1" outlineLevel="6" x14ac:dyDescent="0.2">
      <c r="A157" s="38" t="s">
        <v>64</v>
      </c>
      <c r="B157" s="22">
        <v>951</v>
      </c>
      <c r="C157" s="23"/>
      <c r="D157" s="23" t="s">
        <v>167</v>
      </c>
      <c r="E157" s="52">
        <v>17284</v>
      </c>
      <c r="F157" s="52">
        <v>15018.8</v>
      </c>
      <c r="G157" s="52">
        <v>15018.8</v>
      </c>
    </row>
    <row r="158" spans="1:7" ht="19.5" customHeight="1" outlineLevel="6" x14ac:dyDescent="0.2">
      <c r="A158" s="8" t="s">
        <v>60</v>
      </c>
      <c r="B158" s="14">
        <v>951</v>
      </c>
      <c r="C158" s="9"/>
      <c r="D158" s="9" t="s">
        <v>171</v>
      </c>
      <c r="E158" s="85">
        <f>E159</f>
        <v>5.5350000000000001</v>
      </c>
      <c r="F158" s="85">
        <f>F159</f>
        <v>4.9290000000000003</v>
      </c>
      <c r="G158" s="85">
        <f>G159</f>
        <v>4.9290000000000003</v>
      </c>
    </row>
    <row r="159" spans="1:7" ht="19.5" customHeight="1" outlineLevel="6" x14ac:dyDescent="0.2">
      <c r="A159" s="21" t="s">
        <v>61</v>
      </c>
      <c r="B159" s="22">
        <v>951</v>
      </c>
      <c r="C159" s="23"/>
      <c r="D159" s="23" t="s">
        <v>192</v>
      </c>
      <c r="E159" s="78">
        <v>5.5350000000000001</v>
      </c>
      <c r="F159" s="78">
        <v>4.9290000000000003</v>
      </c>
      <c r="G159" s="78">
        <v>4.9290000000000003</v>
      </c>
    </row>
    <row r="160" spans="1:7" ht="21" customHeight="1" outlineLevel="6" x14ac:dyDescent="0.2">
      <c r="A160" s="8" t="s">
        <v>6</v>
      </c>
      <c r="B160" s="14">
        <v>951</v>
      </c>
      <c r="C160" s="9"/>
      <c r="D160" s="9" t="s">
        <v>171</v>
      </c>
      <c r="E160" s="10">
        <f>E161+E162</f>
        <v>20094.099999999999</v>
      </c>
      <c r="F160" s="10">
        <f>F161+F162</f>
        <v>14808.199999999999</v>
      </c>
      <c r="G160" s="10">
        <f>G161+G162</f>
        <v>14808.199999999999</v>
      </c>
    </row>
    <row r="161" spans="1:7" ht="37.5" customHeight="1" outlineLevel="3" x14ac:dyDescent="0.2">
      <c r="A161" s="38" t="s">
        <v>65</v>
      </c>
      <c r="B161" s="22">
        <v>951</v>
      </c>
      <c r="C161" s="23"/>
      <c r="D161" s="23" t="s">
        <v>170</v>
      </c>
      <c r="E161" s="25">
        <v>14801</v>
      </c>
      <c r="F161" s="25">
        <v>10775.8</v>
      </c>
      <c r="G161" s="25">
        <v>10775.8</v>
      </c>
    </row>
    <row r="162" spans="1:7" ht="37.5" customHeight="1" outlineLevel="3" x14ac:dyDescent="0.2">
      <c r="A162" s="38" t="s">
        <v>240</v>
      </c>
      <c r="B162" s="61">
        <v>951</v>
      </c>
      <c r="C162" s="62"/>
      <c r="D162" s="23" t="s">
        <v>237</v>
      </c>
      <c r="E162" s="60">
        <v>5293.1</v>
      </c>
      <c r="F162" s="60">
        <v>4032.4</v>
      </c>
      <c r="G162" s="60">
        <v>4032.4</v>
      </c>
    </row>
    <row r="163" spans="1:7" ht="18.75" customHeight="1" outlineLevel="3" x14ac:dyDescent="0.2">
      <c r="A163" s="56" t="s">
        <v>69</v>
      </c>
      <c r="B163" s="14">
        <v>951</v>
      </c>
      <c r="C163" s="9"/>
      <c r="D163" s="9" t="s">
        <v>169</v>
      </c>
      <c r="E163" s="10">
        <v>0</v>
      </c>
      <c r="F163" s="10">
        <v>0</v>
      </c>
      <c r="G163" s="10">
        <v>0</v>
      </c>
    </row>
    <row r="164" spans="1:7" ht="33" customHeight="1" outlineLevel="3" x14ac:dyDescent="0.2">
      <c r="A164" s="8" t="s">
        <v>22</v>
      </c>
      <c r="B164" s="14">
        <v>951</v>
      </c>
      <c r="C164" s="9"/>
      <c r="D164" s="9" t="s">
        <v>168</v>
      </c>
      <c r="E164" s="10">
        <v>20000</v>
      </c>
      <c r="F164" s="10">
        <v>1000</v>
      </c>
      <c r="G164" s="10">
        <v>1000</v>
      </c>
    </row>
    <row r="165" spans="1:7" ht="20.25" customHeight="1" outlineLevel="5" x14ac:dyDescent="0.2">
      <c r="A165" s="8" t="s">
        <v>7</v>
      </c>
      <c r="B165" s="14">
        <v>951</v>
      </c>
      <c r="C165" s="9"/>
      <c r="D165" s="9" t="s">
        <v>171</v>
      </c>
      <c r="E165" s="74">
        <f>SUM(E166:E174)</f>
        <v>132391.9129</v>
      </c>
      <c r="F165" s="74">
        <f>SUM(F166:F174)</f>
        <v>102105.87580000001</v>
      </c>
      <c r="G165" s="74">
        <f>SUM(G166:G174)</f>
        <v>106358.99679999999</v>
      </c>
    </row>
    <row r="166" spans="1:7" ht="15.75" outlineLevel="4" x14ac:dyDescent="0.2">
      <c r="A166" s="21" t="s">
        <v>8</v>
      </c>
      <c r="B166" s="22">
        <v>951</v>
      </c>
      <c r="C166" s="23"/>
      <c r="D166" s="23" t="s">
        <v>173</v>
      </c>
      <c r="E166" s="87">
        <v>1925.2429999999999</v>
      </c>
      <c r="F166" s="87">
        <v>1988.32</v>
      </c>
      <c r="G166" s="87">
        <v>2053.92</v>
      </c>
    </row>
    <row r="167" spans="1:7" ht="31.5" outlineLevel="4" x14ac:dyDescent="0.2">
      <c r="A167" s="38" t="s">
        <v>65</v>
      </c>
      <c r="B167" s="22">
        <v>951</v>
      </c>
      <c r="C167" s="23"/>
      <c r="D167" s="23" t="s">
        <v>170</v>
      </c>
      <c r="E167" s="87">
        <v>62772</v>
      </c>
      <c r="F167" s="87">
        <v>51244.4</v>
      </c>
      <c r="G167" s="87">
        <v>51244.4</v>
      </c>
    </row>
    <row r="168" spans="1:7" ht="31.5" outlineLevel="5" x14ac:dyDescent="0.2">
      <c r="A168" s="21" t="s">
        <v>23</v>
      </c>
      <c r="B168" s="22">
        <v>951</v>
      </c>
      <c r="C168" s="23"/>
      <c r="D168" s="23">
        <v>9999910690</v>
      </c>
      <c r="E168" s="79">
        <v>61295.9689</v>
      </c>
      <c r="F168" s="79">
        <v>43048.2</v>
      </c>
      <c r="G168" s="79">
        <v>47048.2</v>
      </c>
    </row>
    <row r="169" spans="1:7" ht="19.5" customHeight="1" outlineLevel="5" x14ac:dyDescent="0.2">
      <c r="A169" s="21" t="s">
        <v>194</v>
      </c>
      <c r="B169" s="22">
        <v>951</v>
      </c>
      <c r="C169" s="23"/>
      <c r="D169" s="23" t="s">
        <v>195</v>
      </c>
      <c r="E169" s="25">
        <v>0</v>
      </c>
      <c r="F169" s="25">
        <v>0</v>
      </c>
      <c r="G169" s="25">
        <v>0</v>
      </c>
    </row>
    <row r="170" spans="1:7" ht="19.5" customHeight="1" outlineLevel="4" x14ac:dyDescent="0.2">
      <c r="A170" s="26" t="s">
        <v>24</v>
      </c>
      <c r="B170" s="22">
        <v>951</v>
      </c>
      <c r="C170" s="23"/>
      <c r="D170" s="23" t="s">
        <v>174</v>
      </c>
      <c r="E170" s="86">
        <v>1875</v>
      </c>
      <c r="F170" s="86">
        <v>1920</v>
      </c>
      <c r="G170" s="86">
        <v>1920</v>
      </c>
    </row>
    <row r="171" spans="1:7" ht="19.5" customHeight="1" outlineLevel="4" x14ac:dyDescent="0.2">
      <c r="A171" s="26" t="s">
        <v>25</v>
      </c>
      <c r="B171" s="22">
        <v>951</v>
      </c>
      <c r="C171" s="23"/>
      <c r="D171" s="23" t="s">
        <v>175</v>
      </c>
      <c r="E171" s="57">
        <v>1111.5899999999999</v>
      </c>
      <c r="F171" s="57">
        <v>1153.454</v>
      </c>
      <c r="G171" s="57">
        <v>1196.9929999999999</v>
      </c>
    </row>
    <row r="172" spans="1:7" ht="31.5" outlineLevel="5" x14ac:dyDescent="0.2">
      <c r="A172" s="26" t="s">
        <v>26</v>
      </c>
      <c r="B172" s="22">
        <v>951</v>
      </c>
      <c r="C172" s="23"/>
      <c r="D172" s="23" t="s">
        <v>176</v>
      </c>
      <c r="E172" s="57">
        <v>1069.1600000000001</v>
      </c>
      <c r="F172" s="57">
        <v>1141.9259999999999</v>
      </c>
      <c r="G172" s="57">
        <v>1264.43</v>
      </c>
    </row>
    <row r="173" spans="1:7" ht="47.25" outlineLevel="5" x14ac:dyDescent="0.2">
      <c r="A173" s="26" t="s">
        <v>239</v>
      </c>
      <c r="B173" s="22">
        <v>951</v>
      </c>
      <c r="C173" s="23"/>
      <c r="D173" s="23" t="s">
        <v>238</v>
      </c>
      <c r="E173" s="57">
        <v>563.85199999999998</v>
      </c>
      <c r="F173" s="57">
        <v>584.50400000000002</v>
      </c>
      <c r="G173" s="57">
        <v>605.98199999999997</v>
      </c>
    </row>
    <row r="174" spans="1:7" ht="63" outlineLevel="6" x14ac:dyDescent="0.2">
      <c r="A174" s="26" t="s">
        <v>148</v>
      </c>
      <c r="B174" s="22">
        <v>951</v>
      </c>
      <c r="C174" s="23"/>
      <c r="D174" s="23" t="s">
        <v>177</v>
      </c>
      <c r="E174" s="87">
        <v>1779.0989999999999</v>
      </c>
      <c r="F174" s="57">
        <v>1025.0717999999999</v>
      </c>
      <c r="G174" s="57">
        <v>1025.0717999999999</v>
      </c>
    </row>
    <row r="175" spans="1:7" ht="18" customHeight="1" outlineLevel="6" x14ac:dyDescent="0.2">
      <c r="A175" s="8" t="s">
        <v>70</v>
      </c>
      <c r="B175" s="14">
        <v>951</v>
      </c>
      <c r="C175" s="9"/>
      <c r="D175" s="9" t="s">
        <v>171</v>
      </c>
      <c r="E175" s="53">
        <f>E176</f>
        <v>1479.17443</v>
      </c>
      <c r="F175" s="53">
        <f>F176</f>
        <v>1479.17443</v>
      </c>
      <c r="G175" s="53">
        <f>G176</f>
        <v>1479.17443</v>
      </c>
    </row>
    <row r="176" spans="1:7" ht="33.75" customHeight="1" outlineLevel="4" x14ac:dyDescent="0.2">
      <c r="A176" s="21" t="s">
        <v>71</v>
      </c>
      <c r="B176" s="22">
        <v>951</v>
      </c>
      <c r="C176" s="23"/>
      <c r="D176" s="23" t="s">
        <v>178</v>
      </c>
      <c r="E176" s="52">
        <v>1479.17443</v>
      </c>
      <c r="F176" s="52">
        <v>1479.17443</v>
      </c>
      <c r="G176" s="52">
        <v>1479.17443</v>
      </c>
    </row>
    <row r="177" spans="1:7" ht="21.75" customHeight="1" outlineLevel="6" x14ac:dyDescent="0.2">
      <c r="A177" s="27" t="s">
        <v>138</v>
      </c>
      <c r="B177" s="14">
        <v>951</v>
      </c>
      <c r="C177" s="9"/>
      <c r="D177" s="9" t="s">
        <v>171</v>
      </c>
      <c r="E177" s="53">
        <f>E178</f>
        <v>3.3870800000000001</v>
      </c>
      <c r="F177" s="53">
        <f>F178</f>
        <v>3.3870800000000001</v>
      </c>
      <c r="G177" s="53">
        <f>G178</f>
        <v>3.3870800000000001</v>
      </c>
    </row>
    <row r="178" spans="1:7" ht="63" outlineLevel="6" x14ac:dyDescent="0.2">
      <c r="A178" s="21" t="s">
        <v>139</v>
      </c>
      <c r="B178" s="22">
        <v>951</v>
      </c>
      <c r="C178" s="23"/>
      <c r="D178" s="23" t="s">
        <v>179</v>
      </c>
      <c r="E178" s="52">
        <v>3.3870800000000001</v>
      </c>
      <c r="F178" s="52">
        <v>3.3870800000000001</v>
      </c>
      <c r="G178" s="52">
        <v>3.3870800000000001</v>
      </c>
    </row>
    <row r="179" spans="1:7" ht="15.75" outlineLevel="6" x14ac:dyDescent="0.2">
      <c r="A179" s="8" t="s">
        <v>54</v>
      </c>
      <c r="B179" s="14">
        <v>951</v>
      </c>
      <c r="C179" s="9"/>
      <c r="D179" s="9" t="s">
        <v>171</v>
      </c>
      <c r="E179" s="53">
        <f>E180+E181</f>
        <v>1201.5419400000001</v>
      </c>
      <c r="F179" s="53">
        <f>F180+F181</f>
        <v>1201.6036200000001</v>
      </c>
      <c r="G179" s="53">
        <f>G180+G181</f>
        <v>1201.66776</v>
      </c>
    </row>
    <row r="180" spans="1:7" ht="47.25" outlineLevel="6" x14ac:dyDescent="0.2">
      <c r="A180" s="26" t="s">
        <v>55</v>
      </c>
      <c r="B180" s="22">
        <v>951</v>
      </c>
      <c r="C180" s="23"/>
      <c r="D180" s="23" t="s">
        <v>180</v>
      </c>
      <c r="E180" s="79">
        <v>1.5419400000000001</v>
      </c>
      <c r="F180" s="79">
        <v>1.60362</v>
      </c>
      <c r="G180" s="79">
        <v>1.6677599999999999</v>
      </c>
    </row>
    <row r="181" spans="1:7" ht="22.5" customHeight="1" outlineLevel="5" x14ac:dyDescent="0.2">
      <c r="A181" s="21" t="s">
        <v>72</v>
      </c>
      <c r="B181" s="22">
        <v>951</v>
      </c>
      <c r="C181" s="23"/>
      <c r="D181" s="23" t="s">
        <v>181</v>
      </c>
      <c r="E181" s="52">
        <v>1200</v>
      </c>
      <c r="F181" s="52">
        <v>1200</v>
      </c>
      <c r="G181" s="52">
        <v>1200</v>
      </c>
    </row>
    <row r="182" spans="1:7" ht="20.25" customHeight="1" outlineLevel="5" x14ac:dyDescent="0.2">
      <c r="A182" s="8" t="s">
        <v>9</v>
      </c>
      <c r="B182" s="14">
        <v>951</v>
      </c>
      <c r="C182" s="9"/>
      <c r="D182" s="9" t="s">
        <v>171</v>
      </c>
      <c r="E182" s="53">
        <f>E183+E184</f>
        <v>8796.7330000000002</v>
      </c>
      <c r="F182" s="53">
        <f>F183+F184</f>
        <v>8080.2070000000003</v>
      </c>
      <c r="G182" s="53">
        <f>G183+G184</f>
        <v>8233.0600000000013</v>
      </c>
    </row>
    <row r="183" spans="1:7" ht="20.25" customHeight="1" outlineLevel="5" x14ac:dyDescent="0.2">
      <c r="A183" s="38" t="s">
        <v>64</v>
      </c>
      <c r="B183" s="39">
        <v>951</v>
      </c>
      <c r="C183" s="23"/>
      <c r="D183" s="23" t="s">
        <v>170</v>
      </c>
      <c r="E183" s="25">
        <v>4886</v>
      </c>
      <c r="F183" s="25">
        <v>4022.5</v>
      </c>
      <c r="G183" s="25">
        <v>4022.5</v>
      </c>
    </row>
    <row r="184" spans="1:7" ht="45.75" customHeight="1" outlineLevel="5" x14ac:dyDescent="0.2">
      <c r="A184" s="38" t="s">
        <v>182</v>
      </c>
      <c r="B184" s="39">
        <v>951</v>
      </c>
      <c r="C184" s="23"/>
      <c r="D184" s="23" t="s">
        <v>183</v>
      </c>
      <c r="E184" s="52">
        <v>3910.7330000000002</v>
      </c>
      <c r="F184" s="52">
        <v>4057.7069999999999</v>
      </c>
      <c r="G184" s="52">
        <v>4210.5600000000004</v>
      </c>
    </row>
    <row r="185" spans="1:7" ht="20.25" customHeight="1" outlineLevel="5" x14ac:dyDescent="0.2">
      <c r="A185" s="8" t="s">
        <v>10</v>
      </c>
      <c r="B185" s="14">
        <v>951</v>
      </c>
      <c r="C185" s="9"/>
      <c r="D185" s="9" t="s">
        <v>171</v>
      </c>
      <c r="E185" s="10">
        <f>E186</f>
        <v>850</v>
      </c>
      <c r="F185" s="10">
        <f>F186</f>
        <v>856</v>
      </c>
      <c r="G185" s="10">
        <f>G186</f>
        <v>856</v>
      </c>
    </row>
    <row r="186" spans="1:7" ht="37.5" customHeight="1" outlineLevel="5" x14ac:dyDescent="0.2">
      <c r="A186" s="21" t="s">
        <v>36</v>
      </c>
      <c r="B186" s="22">
        <v>951</v>
      </c>
      <c r="C186" s="23"/>
      <c r="D186" s="23" t="s">
        <v>110</v>
      </c>
      <c r="E186" s="25">
        <v>850</v>
      </c>
      <c r="F186" s="25">
        <v>856</v>
      </c>
      <c r="G186" s="25">
        <v>856</v>
      </c>
    </row>
    <row r="187" spans="1:7" ht="15.75" outlineLevel="6" x14ac:dyDescent="0.2">
      <c r="A187" s="8" t="s">
        <v>11</v>
      </c>
      <c r="B187" s="14">
        <v>951</v>
      </c>
      <c r="C187" s="9"/>
      <c r="D187" s="9" t="s">
        <v>171</v>
      </c>
      <c r="E187" s="10">
        <f>E188</f>
        <v>33744.606590000003</v>
      </c>
      <c r="F187" s="10">
        <f>F188</f>
        <v>34734.543389999999</v>
      </c>
      <c r="G187" s="10">
        <f>G188</f>
        <v>35942.302450000003</v>
      </c>
    </row>
    <row r="188" spans="1:7" ht="63" outlineLevel="6" x14ac:dyDescent="0.2">
      <c r="A188" s="21" t="s">
        <v>189</v>
      </c>
      <c r="B188" s="22">
        <v>951</v>
      </c>
      <c r="C188" s="23"/>
      <c r="D188" s="23" t="s">
        <v>190</v>
      </c>
      <c r="E188" s="52">
        <v>33744.606590000003</v>
      </c>
      <c r="F188" s="52">
        <v>34734.543389999999</v>
      </c>
      <c r="G188" s="52">
        <v>35942.302450000003</v>
      </c>
    </row>
    <row r="189" spans="1:7" ht="31.5" outlineLevel="6" x14ac:dyDescent="0.2">
      <c r="A189" s="27" t="s">
        <v>12</v>
      </c>
      <c r="B189" s="14">
        <v>951</v>
      </c>
      <c r="C189" s="9"/>
      <c r="D189" s="9" t="s">
        <v>171</v>
      </c>
      <c r="E189" s="10">
        <f>E190</f>
        <v>7500</v>
      </c>
      <c r="F189" s="10">
        <f>F190</f>
        <v>7500</v>
      </c>
      <c r="G189" s="10">
        <f>G190</f>
        <v>7500</v>
      </c>
    </row>
    <row r="190" spans="1:7" ht="31.5" outlineLevel="6" x14ac:dyDescent="0.2">
      <c r="A190" s="26" t="s">
        <v>39</v>
      </c>
      <c r="B190" s="22">
        <v>951</v>
      </c>
      <c r="C190" s="23"/>
      <c r="D190" s="23" t="s">
        <v>184</v>
      </c>
      <c r="E190" s="25">
        <v>7500</v>
      </c>
      <c r="F190" s="25">
        <v>7500</v>
      </c>
      <c r="G190" s="25">
        <v>7500</v>
      </c>
    </row>
    <row r="191" spans="1:7" ht="15.75" outlineLevel="6" x14ac:dyDescent="0.2">
      <c r="A191" s="8" t="s">
        <v>40</v>
      </c>
      <c r="B191" s="14">
        <v>951</v>
      </c>
      <c r="C191" s="9"/>
      <c r="D191" s="9" t="s">
        <v>171</v>
      </c>
      <c r="E191" s="10">
        <f>E192</f>
        <v>0</v>
      </c>
      <c r="F191" s="10">
        <f>F192</f>
        <v>100</v>
      </c>
      <c r="G191" s="10">
        <f>G192</f>
        <v>100</v>
      </c>
    </row>
    <row r="192" spans="1:7" ht="31.5" outlineLevel="6" x14ac:dyDescent="0.2">
      <c r="A192" s="21" t="s">
        <v>41</v>
      </c>
      <c r="B192" s="22">
        <v>951</v>
      </c>
      <c r="C192" s="23"/>
      <c r="D192" s="23" t="s">
        <v>185</v>
      </c>
      <c r="E192" s="25">
        <v>0</v>
      </c>
      <c r="F192" s="25">
        <v>100</v>
      </c>
      <c r="G192" s="25">
        <v>100</v>
      </c>
    </row>
    <row r="193" spans="1:7" ht="38.25" customHeight="1" x14ac:dyDescent="0.2">
      <c r="A193" s="27" t="s">
        <v>17</v>
      </c>
      <c r="B193" s="14">
        <v>951</v>
      </c>
      <c r="C193" s="9"/>
      <c r="D193" s="9" t="s">
        <v>171</v>
      </c>
      <c r="E193" s="10">
        <f>E194+E195</f>
        <v>37620.612000000001</v>
      </c>
      <c r="F193" s="10">
        <f>F194+F195</f>
        <v>37620.612000000001</v>
      </c>
      <c r="G193" s="10">
        <f>G194+G195</f>
        <v>37620.612000000001</v>
      </c>
    </row>
    <row r="194" spans="1:7" ht="38.25" customHeight="1" x14ac:dyDescent="0.2">
      <c r="A194" s="21" t="s">
        <v>42</v>
      </c>
      <c r="B194" s="22">
        <v>951</v>
      </c>
      <c r="C194" s="23"/>
      <c r="D194" s="23">
        <v>9999910650</v>
      </c>
      <c r="E194" s="25">
        <v>15000</v>
      </c>
      <c r="F194" s="25">
        <v>15000</v>
      </c>
      <c r="G194" s="25">
        <v>15000</v>
      </c>
    </row>
    <row r="195" spans="1:7" ht="38.25" customHeight="1" x14ac:dyDescent="0.2">
      <c r="A195" s="21" t="s">
        <v>118</v>
      </c>
      <c r="B195" s="22">
        <v>951</v>
      </c>
      <c r="C195" s="23"/>
      <c r="D195" s="23">
        <v>9999993110</v>
      </c>
      <c r="E195" s="25">
        <v>22620.612000000001</v>
      </c>
      <c r="F195" s="25">
        <v>22620.612000000001</v>
      </c>
      <c r="G195" s="25">
        <v>22620.612000000001</v>
      </c>
    </row>
    <row r="196" spans="1:7" ht="25.5" outlineLevel="6" x14ac:dyDescent="0.2">
      <c r="A196" s="63" t="s">
        <v>16</v>
      </c>
      <c r="B196" s="64" t="s">
        <v>15</v>
      </c>
      <c r="C196" s="65"/>
      <c r="D196" s="64" t="s">
        <v>193</v>
      </c>
      <c r="E196" s="66">
        <f t="shared" ref="E196:G197" si="30">E197</f>
        <v>4663.8389999999999</v>
      </c>
      <c r="F196" s="66">
        <f t="shared" si="30"/>
        <v>4849.2150000000001</v>
      </c>
      <c r="G196" s="66">
        <f t="shared" si="30"/>
        <v>5043.4189999999999</v>
      </c>
    </row>
    <row r="197" spans="1:7" ht="22.5" customHeight="1" outlineLevel="6" x14ac:dyDescent="0.2">
      <c r="A197" s="8" t="s">
        <v>11</v>
      </c>
      <c r="B197" s="14">
        <v>953</v>
      </c>
      <c r="C197" s="9"/>
      <c r="D197" s="9" t="s">
        <v>109</v>
      </c>
      <c r="E197" s="53">
        <f t="shared" si="30"/>
        <v>4663.8389999999999</v>
      </c>
      <c r="F197" s="53">
        <f t="shared" si="30"/>
        <v>4849.2150000000001</v>
      </c>
      <c r="G197" s="53">
        <f t="shared" si="30"/>
        <v>5043.4189999999999</v>
      </c>
    </row>
    <row r="198" spans="1:7" ht="33.75" customHeight="1" outlineLevel="6" x14ac:dyDescent="0.2">
      <c r="A198" s="26" t="s">
        <v>51</v>
      </c>
      <c r="B198" s="22">
        <v>953</v>
      </c>
      <c r="C198" s="23"/>
      <c r="D198" s="23" t="s">
        <v>186</v>
      </c>
      <c r="E198" s="52">
        <v>4663.8389999999999</v>
      </c>
      <c r="F198" s="52">
        <v>4849.2150000000001</v>
      </c>
      <c r="G198" s="52">
        <v>5043.4189999999999</v>
      </c>
    </row>
    <row r="199" spans="1:7" ht="18.75" outlineLevel="6" x14ac:dyDescent="0.3">
      <c r="A199" s="18" t="s">
        <v>3</v>
      </c>
      <c r="B199" s="18"/>
      <c r="C199" s="18"/>
      <c r="D199" s="18"/>
      <c r="E199" s="69">
        <f>E9+E149</f>
        <v>1518284.1394400001</v>
      </c>
      <c r="F199" s="69">
        <f>F9+F149</f>
        <v>1343396.0883900004</v>
      </c>
      <c r="G199" s="69">
        <f>G9+G149</f>
        <v>1393756.2602200001</v>
      </c>
    </row>
    <row r="200" spans="1:7" outlineLevel="6" x14ac:dyDescent="0.2">
      <c r="A200" s="1"/>
      <c r="B200" s="17"/>
      <c r="C200" s="1"/>
      <c r="D200" s="1"/>
      <c r="E200" s="1"/>
    </row>
    <row r="201" spans="1:7" outlineLevel="6" x14ac:dyDescent="0.2">
      <c r="A201" s="3"/>
      <c r="B201" s="3"/>
      <c r="C201" s="3"/>
      <c r="D201" s="3"/>
      <c r="E201" s="96"/>
      <c r="F201" s="96"/>
      <c r="G201" s="96"/>
    </row>
    <row r="202" spans="1:7" ht="17.25" customHeight="1" outlineLevel="6" x14ac:dyDescent="0.2">
      <c r="E202" s="96">
        <v>1518284.1394400001</v>
      </c>
      <c r="F202" s="96">
        <v>1343396.0883900004</v>
      </c>
      <c r="G202" s="96">
        <v>1393756.2602200001</v>
      </c>
    </row>
    <row r="203" spans="1:7" x14ac:dyDescent="0.2">
      <c r="E203" s="70">
        <f>E199-E202</f>
        <v>0</v>
      </c>
      <c r="F203" s="70">
        <f>F199-F202</f>
        <v>0</v>
      </c>
      <c r="G203" s="70">
        <f>G199-G202</f>
        <v>0</v>
      </c>
    </row>
  </sheetData>
  <autoFilter ref="A8:G199"/>
  <mergeCells count="5">
    <mergeCell ref="E3:G3"/>
    <mergeCell ref="A6:G6"/>
    <mergeCell ref="A5:G5"/>
    <mergeCell ref="E1:G1"/>
    <mergeCell ref="E2:G2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</cp:lastModifiedBy>
  <cp:lastPrinted>2021-12-09T02:31:08Z</cp:lastPrinted>
  <dcterms:created xsi:type="dcterms:W3CDTF">2008-11-11T04:53:42Z</dcterms:created>
  <dcterms:modified xsi:type="dcterms:W3CDTF">2023-11-19T22:13:34Z</dcterms:modified>
</cp:coreProperties>
</file>